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a16552b86c8aa9/Desktop/"/>
    </mc:Choice>
  </mc:AlternateContent>
  <xr:revisionPtr revIDLastSave="74" documentId="8_{474C3127-68BE-40C0-8F04-600B8D07A51E}" xr6:coauthVersionLast="47" xr6:coauthVersionMax="47" xr10:uidLastSave="{E63E6C40-177A-4AB2-825A-B0227FB525A7}"/>
  <bookViews>
    <workbookView xWindow="-98" yWindow="-98" windowWidth="28996" windowHeight="15796" xr2:uid="{00000000-000D-0000-FFFF-FFFF00000000}"/>
  </bookViews>
  <sheets>
    <sheet name="PartsSale2021" sheetId="1" r:id="rId1"/>
  </sheets>
  <definedNames>
    <definedName name="_xlnm.Print_Area" localSheetId="0">PartsSale2021!$A$3:$P$104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F60" i="1"/>
  <c r="I60" i="1" s="1"/>
  <c r="F61" i="1"/>
  <c r="I61" i="1" s="1"/>
  <c r="I62" i="1"/>
  <c r="I63" i="1"/>
  <c r="I64" i="1"/>
  <c r="F65" i="1"/>
  <c r="I65" i="1" s="1"/>
  <c r="F66" i="1"/>
  <c r="I66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F220" i="1"/>
  <c r="I220" i="1" s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F491" i="1"/>
  <c r="I491" i="1" s="1"/>
  <c r="F492" i="1"/>
  <c r="I492" i="1" s="1"/>
  <c r="F493" i="1"/>
  <c r="I493" i="1" s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F646" i="1"/>
  <c r="I646" i="1" s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F1030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F1185" i="1"/>
  <c r="I1185" i="1"/>
  <c r="I1186" i="1"/>
  <c r="I1187" i="1"/>
  <c r="I1188" i="1"/>
  <c r="I1189" i="1"/>
  <c r="I1190" i="1"/>
  <c r="I1191" i="1"/>
  <c r="F1192" i="1"/>
  <c r="I1192" i="1"/>
  <c r="I1193" i="1"/>
  <c r="I1194" i="1"/>
  <c r="I1195" i="1"/>
  <c r="I1196" i="1"/>
  <c r="I1197" i="1"/>
  <c r="I1198" i="1"/>
  <c r="I1199" i="1"/>
  <c r="I1205" i="1"/>
  <c r="I1206" i="1"/>
  <c r="I1207" i="1"/>
  <c r="I1208" i="1"/>
  <c r="I1209" i="1"/>
  <c r="I1210" i="1"/>
  <c r="I1211" i="1"/>
  <c r="I1214" i="1"/>
  <c r="I1215" i="1"/>
  <c r="I1216" i="1"/>
  <c r="I1217" i="1"/>
  <c r="I1218" i="1"/>
  <c r="I1219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61" i="1"/>
  <c r="I1262" i="1"/>
  <c r="I1263" i="1"/>
  <c r="I1264" i="1"/>
  <c r="I1265" i="1"/>
</calcChain>
</file>

<file path=xl/sharedStrings.xml><?xml version="1.0" encoding="utf-8"?>
<sst xmlns="http://schemas.openxmlformats.org/spreadsheetml/2006/main" count="4703" uniqueCount="1493">
  <si>
    <t>Sale</t>
  </si>
  <si>
    <t>Part Number</t>
  </si>
  <si>
    <t>Qty</t>
  </si>
  <si>
    <t>Description</t>
  </si>
  <si>
    <t>NLA</t>
  </si>
  <si>
    <t>Brand</t>
  </si>
  <si>
    <t>Price (ea)</t>
  </si>
  <si>
    <t>Disc(%)</t>
  </si>
  <si>
    <t>E21</t>
  </si>
  <si>
    <t>E30</t>
  </si>
  <si>
    <t>Bav/CS</t>
  </si>
  <si>
    <t>E12</t>
  </si>
  <si>
    <t>E23/E24</t>
  </si>
  <si>
    <t>E28</t>
  </si>
  <si>
    <t>Fuel Pump Mounting Block (Insulator) -1600/2002, Bav/CS (13310680109) (Genuine-Elring)</t>
  </si>
  <si>
    <t>Genuine</t>
  </si>
  <si>
    <t>x</t>
  </si>
  <si>
    <t>Valve Guide-325e (-86), 528e (-86) (+.010/.004)</t>
  </si>
  <si>
    <t>nla</t>
  </si>
  <si>
    <t>Aftermkt</t>
  </si>
  <si>
    <t>Valve Guide-325e (-86), 528e (-86) (+.020/.008)</t>
  </si>
  <si>
    <t>Cylinder Head-325e (-12/86), 528e (-12/86) - complete with cam, rockers, etc)</t>
  </si>
  <si>
    <t>Cylinder Head-535i/635i/735i (85-87)</t>
  </si>
  <si>
    <t>Valve Guide-325e/325i (84-91), 528e (82-87), 525i (89-90) (std)</t>
  </si>
  <si>
    <t>Exhaust Manifold Stud (6mm diameter) - M3 (88-91), M5/M6 (87-93) (with thread stop)</t>
  </si>
  <si>
    <t>German</t>
  </si>
  <si>
    <t>Valve Cover Gasket (Inner) - M3 (88-91), M5/M6 (88-93)</t>
  </si>
  <si>
    <t>Head Gasket Set-M3 (88-91) (Elring, not Reinz)</t>
  </si>
  <si>
    <t>Elring</t>
  </si>
  <si>
    <t>Head Gasket-M3 (95-99), Z3/3.2 (98-00) (alt 11121403796) (Elring, not Reinz)</t>
  </si>
  <si>
    <t>Valve Cover Washer Seal - E36/E46/E32/E34/E38/E39/Z3/X3/X5</t>
  </si>
  <si>
    <t>Head Gasket-318i/ti (91-95) (Goetze, not Reinz)</t>
  </si>
  <si>
    <t>Goetze</t>
  </si>
  <si>
    <t>Valve Cover Washer Seal-318i/ti (91-99), 540/M5 (98-03), 740 (98-01), X5/4.4</t>
  </si>
  <si>
    <t xml:space="preserve">Cylinder Head Bolt Set (Torx) - 318i/ti &amp; Z3/1.9 (M42 Engine) </t>
  </si>
  <si>
    <t>Febi/German</t>
  </si>
  <si>
    <t>Dowel (8.5x13) - (11121707768)</t>
  </si>
  <si>
    <t>Inspection Plate Gasket- M30 engine (69-93)</t>
  </si>
  <si>
    <t>Valve Cover Gasket-M30 Engine with Motronic (82-93)(Goetze brand)</t>
  </si>
  <si>
    <t>Valve Cover Gasket-M30 Engine with Motronic (82-93)(Elring brand)</t>
  </si>
  <si>
    <t>Valve Cover Gasket-M30 Engine (69-81)-Bav/CS,E12/E24/E23 (11121267138) (Elring)</t>
  </si>
  <si>
    <t xml:space="preserve">Head Gasket Set -318i (-85) (w/exhaust gasket) </t>
  </si>
  <si>
    <t xml:space="preserve">Head Gasket Set-325i/525i w/M50 &amp; VANOS  (9/92-95) </t>
  </si>
  <si>
    <t xml:space="preserve">Head Gasket Set-528i (79-81) </t>
  </si>
  <si>
    <t>Reinz</t>
  </si>
  <si>
    <t>Head Gasket Set-533i (83-84), 633i/733i (82-84) (82-84) (Goetze, not Reinz)</t>
  </si>
  <si>
    <t>Head Gasket Set-320i (77-79) (11121260676)</t>
  </si>
  <si>
    <t>Cylinder Head-535i/635i (85-88) Complete M535 (Blemished-minor Water Exposure)</t>
  </si>
  <si>
    <t xml:space="preserve">Valve Cover Gasket Set-325i/525i (with M50 up to 9/92) </t>
  </si>
  <si>
    <t>Oil Pan Gasket-535i (89-93), 735i (88-92), M5 (91-93) (Paper, not Cork) (11131722695)</t>
  </si>
  <si>
    <t>Oil Pan Gasket (Lower) - 318i (84-85), M3 (88-91) (HD Paper composite, not cork)</t>
  </si>
  <si>
    <t>Oil Drain Plug-M12x10mm  (Allen head) -8cyl models (E34/E32/E39/X3)</t>
  </si>
  <si>
    <t>Timing Cover Seal Strip (Profile Gasket) - 318i/ti &amp; Z3 (91-98 w/M42 engine)</t>
  </si>
  <si>
    <t xml:space="preserve">Camshaft Seal (28x40x7) - M30 cyl engine (69-93), M3/M5/M6 (87-93), 750/850 </t>
  </si>
  <si>
    <t>Front Crankshaft Seal (42x62x12) - M30 engine (69-93), M5/M6 (87-88)</t>
  </si>
  <si>
    <t>Timing Cover Gasket (Lower)- 325e/i (84-91), 528e (82-88), 525i (89-90)</t>
  </si>
  <si>
    <t xml:space="preserve">Lower Timing Cover Set-318i/ti (90-93) (M42) </t>
  </si>
  <si>
    <t xml:space="preserve">Upper Timing Cover Set-318i/ti (90-93) (M42) </t>
  </si>
  <si>
    <t>Breather Hose (165mm) - 1600/2002 (with 1 barrel carb)</t>
  </si>
  <si>
    <t xml:space="preserve">Balance Tube Spring - M20 engine </t>
  </si>
  <si>
    <t xml:space="preserve">Breather Hose-533/535 (83-93), 633/635 (82-88), 733/735 (82-92) </t>
  </si>
  <si>
    <t>Lemforder</t>
  </si>
  <si>
    <t>Breather Hose-325e (84-86), 528e (82-2/87)</t>
  </si>
  <si>
    <t xml:space="preserve">Balance Tube-325e/i (84-91), 528e (82-88), 525i (89-90) (M20 engine) </t>
  </si>
  <si>
    <t>Oil Return Tube Seal (27x3) - M20 engine (takes 2)</t>
  </si>
  <si>
    <t xml:space="preserve">Breather Hose - 535i (89-93) &amp; 735i (88-92) with EML at valve cover </t>
  </si>
  <si>
    <t>Crank Sprocket-6cyl (M30, 69-10/78), M5/M6 (86-88) (for double row chain)</t>
  </si>
  <si>
    <t>Swag</t>
  </si>
  <si>
    <t xml:space="preserve">Pilot Bearing (Sealed Cage Needle Bearing) - 2002, 320i, Bav/CS, E12,E24,E23 </t>
  </si>
  <si>
    <t>FAG</t>
  </si>
  <si>
    <t>Pilot Bearing-E36, E46, E39 (check to be sure)</t>
  </si>
  <si>
    <t xml:space="preserve">Flywheel Bolt - M12x22mm (most BMW 68-93 with Std trans) </t>
  </si>
  <si>
    <t>Flywheel (Std Trans) - 2002 (74-76), 320i (77-83) (215mm)</t>
  </si>
  <si>
    <t xml:space="preserve">Flywheel (Auto Trans) -325e (84-11/86), 528e (84-11/86) </t>
  </si>
  <si>
    <t>Flywheel (Auto Trans) - 533i/535i (84-88), 633i/635i (84-5/87), 733i/735i (84-87)</t>
  </si>
  <si>
    <t>Flywheel (Std Trans) - 320i (83) &amp; 318i (84-85)</t>
  </si>
  <si>
    <t>Flywheel Bolt-M12x50mm  (E28/E30/E36/E46/E28/E34/E39/Z3)(Kamax 12.9...w/o threadlock)</t>
  </si>
  <si>
    <t>Crank Pulley Bolt--M20 (18x1.5x65 -gr12.9) (E28/E34/E30)</t>
  </si>
  <si>
    <t>Rod Bearing Set-6cyl (M30, 68-93) (Standard) (KS)</t>
  </si>
  <si>
    <t>KS</t>
  </si>
  <si>
    <t>Rod Bearing Set-6cyl (M30, 68-93) (+.50mm)</t>
  </si>
  <si>
    <t>Piston Ring Set (3-rings)-M10 &amp; M30 engines (Standard-89.00mm)(per piston)(Goetze)</t>
  </si>
  <si>
    <t>Piston Ring Set (3-rings)-M10 &amp; M30 engines (Standard-89.00mm)(2.0/3.0 liter)(Genuine)</t>
  </si>
  <si>
    <t>Piston Ring Set (3-rings)-M10 &amp; M30 engines (Standard-89.00mm)(per piston)(Deves 901-std)</t>
  </si>
  <si>
    <t>Deves</t>
  </si>
  <si>
    <t>Piston Set-528i (79-81) (86.00mm) (set of 6 pistons)</t>
  </si>
  <si>
    <t>Piston Set-528i (79-81) (86.50mm) (set of 6 pistons)</t>
  </si>
  <si>
    <t>Belt Hydraulic Tensioner-318i/ti (1/94-95)</t>
  </si>
  <si>
    <t xml:space="preserve">Serpentine Belt-AC (5pk x 890) - 325i (92-95), M3 (95), 525i (91-92) </t>
  </si>
  <si>
    <t>Conti</t>
  </si>
  <si>
    <t>AC Belt Hydraulic Tensioner - 323/323/328/M3 (92-99), 535i/528i (91-98), Z3 w/M50</t>
  </si>
  <si>
    <t>Serpentine Belt- 5pk x 1155 (for vehicles w/o addt'l alternator) (750i/850i, 89-95)</t>
  </si>
  <si>
    <t>Serpentine Belt- 6pk x 1560 (early M50 engines, up to 9/91)</t>
  </si>
  <si>
    <t>Serpentine Belt- 5pk x 1165 (for use with "872" pulley) (750i, 88-89)</t>
  </si>
  <si>
    <t xml:space="preserve">Serpentine Belt - 6pk x 1080  (750i/850i, 89-95) </t>
  </si>
  <si>
    <t>Serpentine Belt - 6pk x 1570 - BMW 525i &amp; Audi A4 (04-09) (06D-903-137E)</t>
  </si>
  <si>
    <t>A/C Tensioner Pulley - 318i/ti (92-99)(E36), Z3 (96-00) (off center mounting hole)</t>
  </si>
  <si>
    <t>Master Link for Double Link Timing Chains (big time saver-M10/M30/M42)</t>
  </si>
  <si>
    <t xml:space="preserve">Camshaft Nut-M30x1.5  (For 606 and other cams) - Most M30 engines </t>
  </si>
  <si>
    <t>Camshaft-535i (89-93), 635i (87-89), 735i (88-92)</t>
  </si>
  <si>
    <t>Tensioner Piston-M3 (88-91), M5 (86-93), M6 (86-88)</t>
  </si>
  <si>
    <t>Camshaft Gear-M20 engine (325e/i, 528e, 525i (-90)</t>
  </si>
  <si>
    <t>Timing Chain Tensioner Piston-318i/ti (90-99), Z3/1.9  (11311727767)</t>
  </si>
  <si>
    <t>Timing Belt Tensioner - 524td (85-86)</t>
  </si>
  <si>
    <t>Rocker Shaft Thrust Ring-M10 (4cyl) &amp; M30 (6cyl) engines</t>
  </si>
  <si>
    <t>Rocker Shaft Spring Clip - all with M10 &amp; M30 motors</t>
  </si>
  <si>
    <t>Rocker Shaft Spring Washer - all with M10 &amp; M30 motors</t>
  </si>
  <si>
    <t>Rocker Arm Eccentric Washer ("shim") - all with M10 &amp; M30 engines</t>
  </si>
  <si>
    <t xml:space="preserve">Rocker Shaft Plug ("baseball plate") - M20 engine (82-91) </t>
  </si>
  <si>
    <t>Valve Adjuster Nut - all M10 &amp; M30 (11330634124)</t>
  </si>
  <si>
    <t>Valve Adjuster Screw - all M10 &amp; M30 (11330634122)</t>
  </si>
  <si>
    <t>Valve Stem Seal (Large) - 1600/2002, Bavaria/CS, 3.0Si, 530i/630/633/733 (-78)</t>
  </si>
  <si>
    <t>Intake Valve-Bav/CS, 530i/528i, 533i/535i/633i/635i (-88) (46x8mm)(must buy all 6)</t>
  </si>
  <si>
    <t>TRW</t>
  </si>
  <si>
    <t>Valve Guide-325i (87-91), 525i (89-90) (std)(Not available from BMW)(721-G)</t>
  </si>
  <si>
    <t>Valve (Intake) -325e/528e (82-11/86) (must buy all 6)</t>
  </si>
  <si>
    <t>Valve Stem Seal (M20 engine) (325e, 325i, 528e, 525i (Late style, green)</t>
  </si>
  <si>
    <t xml:space="preserve">Intake Valve-M3 (88-91), M5/M6 (87-88) </t>
  </si>
  <si>
    <t xml:space="preserve">Exhaust Valve-M3 (88-91), M5/M6 (87-88) </t>
  </si>
  <si>
    <t xml:space="preserve">Intake Valve (42mm) - 325e/325i (88-91, E30), 525i (89-90) </t>
  </si>
  <si>
    <t>Valve Spring (21.2mm) -Inner-535i (9/86-93),635i (88-89),735i (88-92)(must buy 6)</t>
  </si>
  <si>
    <t>Valve Spring (31.2mm) -Outer-535i (9/86-93),635i (88-89),735i (88-92)(must buy 6)</t>
  </si>
  <si>
    <t xml:space="preserve">Intake Valve-318i (90-92), 325i (92), 525i (91-92) </t>
  </si>
  <si>
    <t xml:space="preserve">Exhaust Valve-318i (90-92), 325i (92), 525i (91-92) </t>
  </si>
  <si>
    <t>Valve Stem Seal Set (8pc=1 set) - 318i (90-92), M3 (88-91)</t>
  </si>
  <si>
    <t>Valve Stem Seal Set (8pc=1 set) - 318i/ti (93-98, M42/M44 with Vanos), Z3/1.9</t>
  </si>
  <si>
    <t>Front Upper Plate Gasket (Vanos) -323i/325i/328i/M3 (91-99), 525i (91-95) M50 (Steel)(839)</t>
  </si>
  <si>
    <t>Water Pipe (Plenum) O-ring- M3 (88-91), M5 (91-93)  (M22x2) (Genuine)</t>
  </si>
  <si>
    <t>Oil Filter O-Ring - 524td (84-86) (97mm)</t>
  </si>
  <si>
    <t>Oil Filter Kit-325i (92-95), 525i (91-95) (Mahle OX68D)</t>
  </si>
  <si>
    <t>Mahle</t>
  </si>
  <si>
    <t>Oil Filter O-ring - 6cyl with M30 engine (78-93) (91x4mm)</t>
  </si>
  <si>
    <t xml:space="preserve">Oil Filter Support-8cyl and 12cyl (91-95) </t>
  </si>
  <si>
    <t>Oil Filter - 8cyl and 12cyl (1991-2003) (5/7/8 series) (Mahle OX152D)</t>
  </si>
  <si>
    <t>Oil Filter-8cyl - X5 (04-06), 545i (04-05), 645i (04-05), 745i (02-05) (Genuine BMW)</t>
  </si>
  <si>
    <t>Oil Filter-Mini Cooper &amp; Cooper S (02-08) (W10/W11 engines) (Mahle OX175D)</t>
  </si>
  <si>
    <t>Oil Filter-Mini Cooper &amp; Cooper S (02-08) (W10/W11 engines) (Mann HU816/2X)</t>
  </si>
  <si>
    <t>Mann</t>
  </si>
  <si>
    <t>Oil Filter - 6 cyl with M52/M54 (97-06) (Mann HU816X)</t>
  </si>
  <si>
    <t>Oil Filter-Mini Cooper &amp; Cooper S (08-14) (N12/N14 engines) (Mann HU711/51X)</t>
  </si>
  <si>
    <t>Oil Filter-524td (84-86)(Mahle kit with o-ring) (11422241165)</t>
  </si>
  <si>
    <t>Water Pump-750i (88-94) (11511729855) (Genuine BMW)</t>
  </si>
  <si>
    <t>Water Pump Gasket (thick) - all with M30 Engine (69-93), M5/M6 (87-93)</t>
  </si>
  <si>
    <t>Thermostat O-Ring - 8cyl (94-03), 750i (-01), 850i (-97)</t>
  </si>
  <si>
    <t>Water Pump O-ring - 325i/525i (M50)</t>
  </si>
  <si>
    <t xml:space="preserve">Water Pump O-Ring - 318i/ti (91-98), Z3/1.9 </t>
  </si>
  <si>
    <t xml:space="preserve">Water Pump Gasket-1600/2002/2002tii, 320i (77-83), 318i (84-85) </t>
  </si>
  <si>
    <t>Water Pump-318i (84-85) (Laso brand)(11511721477)</t>
  </si>
  <si>
    <t>Laso</t>
  </si>
  <si>
    <t>Water Pump-318i (84-85) (Graf brand)(11511721477)</t>
  </si>
  <si>
    <t>Graf</t>
  </si>
  <si>
    <t>Water Pump-524td  (11512242675)</t>
  </si>
  <si>
    <t xml:space="preserve">Water Pump-325e/i (84-87), 528e (82-87) </t>
  </si>
  <si>
    <t>Geba</t>
  </si>
  <si>
    <t xml:space="preserve">Fan Lockplate-1600/2002/2002tii </t>
  </si>
  <si>
    <t>Fan Blade - 320i (77-79) (360mm)</t>
  </si>
  <si>
    <t xml:space="preserve">Fan Clutch Flange (bolt type) - 3.0Si, 530/528 (75-79), 630/633/733 (77-79) </t>
  </si>
  <si>
    <t>Fan Clutch-M3 (88-91) (Sachs-specifically for the M3)</t>
  </si>
  <si>
    <t>Sachs</t>
  </si>
  <si>
    <t>Fan Clutch-318i/ti (E36), E30 (not M3),  E28 &amp; E24 (incl M5/M6) (Sachs)</t>
  </si>
  <si>
    <t>Fan Blade-318i (84-91), M3 (88-91)  (Meyle brand)(8 blade/400mm)</t>
  </si>
  <si>
    <t>Mehle</t>
  </si>
  <si>
    <t xml:space="preserve">Fan Blade-318i (84-91), M3 (88-91 (8-blade, 400mm) </t>
  </si>
  <si>
    <t xml:space="preserve">Fan Clutch-530 (93-95), 540 (94-03), 740 (93-01), 750/850 (88-94) </t>
  </si>
  <si>
    <t>Behr</t>
  </si>
  <si>
    <t>Fan Lockplate-320i (77-83), Bavaria/CS</t>
  </si>
  <si>
    <t>Thermostat O-ring (60x3.5) - 325e/i (84-95), 528e/535i (-88), 525i (89-95) - E23/E24/E28/E36/E32/E34</t>
  </si>
  <si>
    <t xml:space="preserve">Hose-Upper Radiator - 733/735 (78-87) </t>
  </si>
  <si>
    <t>Hose-Lower Radiator - 733i (78-81)</t>
  </si>
  <si>
    <t xml:space="preserve">Hose-Thermostat to Water Pump-320i (77-83) </t>
  </si>
  <si>
    <t xml:space="preserve">Hose-Thermostat Housing to Manifold-1600/2002 (68-76) </t>
  </si>
  <si>
    <t xml:space="preserve">Hose-Lower Radiator - Early 320i with A/C (-12/76) </t>
  </si>
  <si>
    <t xml:space="preserve">Hose - Upper Radiator - 320i (77-78) </t>
  </si>
  <si>
    <t xml:space="preserve">Hose-Thermostat to Temp Sensor Housing - 1600/2002 (68-76) </t>
  </si>
  <si>
    <t xml:space="preserve">Hose-Water Pump to Return Pipe - 320i (77-83), 318i (84-85), M3 (88-91) </t>
  </si>
  <si>
    <t>Hose-Temp Switch - 530i (75-78), 528i (79), E23/E24, 3.0Si</t>
  </si>
  <si>
    <t xml:space="preserve">Hose-Temp Switch - 530i (75-78), 528i (79), E23/E24, 3.0Si </t>
  </si>
  <si>
    <t xml:space="preserve">Hose-Upper Radiator-1600/2002/2002tii </t>
  </si>
  <si>
    <t xml:space="preserve">Hose - Expansion Tank - 733/735 (82-87) </t>
  </si>
  <si>
    <t xml:space="preserve">Hose (Radiator) - Early 528e - Upper (replaced by 11 53 1 287 682) </t>
  </si>
  <si>
    <t>Hose-Thermostat to Temp Sensor Housing - 318i (84-85) (Continental)</t>
  </si>
  <si>
    <t xml:space="preserve">Hose-Thermostat to Temp Sensor Housing - 318i (84-85) </t>
  </si>
  <si>
    <t xml:space="preserve">Hose-Thermostat to Water Pump (Bypass Hose) - 318i (84-85) </t>
  </si>
  <si>
    <t xml:space="preserve">Hose-Upper Radiator - 533/535 (83-88), 633/635 (83-87) </t>
  </si>
  <si>
    <t xml:space="preserve">Hose-Lower Radiator-528e </t>
  </si>
  <si>
    <t xml:space="preserve">Hose-Lower Radiator - 318i (84-85) </t>
  </si>
  <si>
    <t>Hose-Lower Radiator - 318i (84-85) (Continental)</t>
  </si>
  <si>
    <t xml:space="preserve">Hose-Upper Radiator - 318i (84-85) </t>
  </si>
  <si>
    <t>Hose-Upper Radiator - 318i (84-85) (Continental)</t>
  </si>
  <si>
    <t xml:space="preserve">Hose-Expansion Tank-528e (82-88) </t>
  </si>
  <si>
    <t xml:space="preserve">Hose-Expansion Tank-325e/325i (84-91) </t>
  </si>
  <si>
    <t xml:space="preserve">Hose-Lower Radiator-533/535 (83-88), 633/635 (83-89), 733/735 (82-87) </t>
  </si>
  <si>
    <t xml:space="preserve">Hose-Thermostat Housing Cover - M5/M6 (87-88) </t>
  </si>
  <si>
    <t>Thermostat Assembly (with housing &amp; gasket)- 540i (97-98), 740i (96-98) (Behr/OEM)</t>
  </si>
  <si>
    <t>Thermostat -325e (84-85), 528e/524td (82-85) (71C)(11531265085)</t>
  </si>
  <si>
    <t>Vernet</t>
  </si>
  <si>
    <t>Thermostat -325e (84-85), 528e/524td (82-85) (80C)(11531265085)</t>
  </si>
  <si>
    <t>Wahler</t>
  </si>
  <si>
    <t xml:space="preserve">Thermostat -325e (84-85), 528e/524td (82-85) (71C)(11531265085) </t>
  </si>
  <si>
    <t>Hose-Expansion Tank - 535i (89-93), 735i (88-92) (Continental)</t>
  </si>
  <si>
    <t xml:space="preserve">Hose (breather pipe cooling hose)-318i  (90-92)(E30) </t>
  </si>
  <si>
    <t>Retainer Clips for Upper Radiator Hose - 535i (90-93), 735i (88-92) - use w/11531722682</t>
  </si>
  <si>
    <t xml:space="preserve">Hose-Heater Return (engine to heater) - 525i (89-95) </t>
  </si>
  <si>
    <t>Thermostat O-ring - 318i (E36)(M42)</t>
  </si>
  <si>
    <t xml:space="preserve">Hose-Upper Radiator-318i/ti (92-95)(E36) </t>
  </si>
  <si>
    <t xml:space="preserve">Hose-Lower Radiator-318i/ti (92-95)(E36) </t>
  </si>
  <si>
    <t xml:space="preserve">Hose-Radiator &amp; Engine Return-318i (92-12/93)(E36) </t>
  </si>
  <si>
    <t xml:space="preserve">Hose-to Throttle Body-318i  (90-91)(E30) </t>
  </si>
  <si>
    <t>Hose-Upper Radiator - 525i (89-90) (Continental)</t>
  </si>
  <si>
    <t xml:space="preserve">Hose-Lower Right (Radiator) - 525i (89-90) </t>
  </si>
  <si>
    <t xml:space="preserve">Hose-Upper Radiator - 535i (89-93), 735i (88-92) </t>
  </si>
  <si>
    <t xml:space="preserve">Thermostat Housing Gasket-325e/325i (84-91), 528e (82-88), 525i (89-90) </t>
  </si>
  <si>
    <t>Hose-Lower Radiator - 525i (91-95 with std trans)</t>
  </si>
  <si>
    <t>Hose-Heater Outlet - 525i (91, to production 2/91)</t>
  </si>
  <si>
    <t>Hose-Expansion Tank - 325i (92-95), M3 (95) (Continental)</t>
  </si>
  <si>
    <t xml:space="preserve">Hose-Heater Hose Return (Heater core to engine) - 325i (92-95), M3 (95-99) </t>
  </si>
  <si>
    <t>Bolt-M8x30 with washer (M50 Thermostat housing) (E34/E36/E39/E46/Z3/etc)</t>
  </si>
  <si>
    <t>Bolt-M6x25 with washer (M50 Thermostat housing) (E34/E36/E39/E46/Z3/Z4/etc)</t>
  </si>
  <si>
    <t>Thermostat (Profile) Gasket - 323/325i/328i/M3, 5 Series (M50/M52/S50/S52)</t>
  </si>
  <si>
    <t>Hose-Upper Radiator-318i/ti (96-99), Z3/1.9 (96-98) (Continental)</t>
  </si>
  <si>
    <t xml:space="preserve">Thermostat Housing Gasket - 525i (91-4/92), 325i (E36 thru 4/92) </t>
  </si>
  <si>
    <t xml:space="preserve">Thermostat (92C) - E36 (all), 525i (91-95) </t>
  </si>
  <si>
    <t xml:space="preserve">Thermostat (88C) - 318i (90-91), 325i (92-95), M3 (94-99), 525i (91-95) </t>
  </si>
  <si>
    <t>Vacuum Caps-Red Silicone    (13541261472) (most models except Bav/CS)</t>
  </si>
  <si>
    <t>Thinwall 8mm Nut - 8x12mm  (18114090251) (most models, intake manifold)</t>
  </si>
  <si>
    <t xml:space="preserve">Intake Manifold Gasket (Single) - 325e/i (9/87-91), 525i (89-90), 528e (12/86-) </t>
  </si>
  <si>
    <t>Intake Manifold Gasket (Double) - 325e/i (9/87-91), 525i (89-90), 528e (12/86-) (takes 1)</t>
  </si>
  <si>
    <t>Intake Manifold Gasket (Double) - 325e (84-8/87), 528e (82-11/86) (takes 1)</t>
  </si>
  <si>
    <t>Intake Gasket-325e/528e (Takes 4)(11611263493)</t>
  </si>
  <si>
    <t>Intake Gasket (between upper/lower manifolds) - 318i (92-1/94)</t>
  </si>
  <si>
    <t>Plenum Tube Gasket (Double) - 2002tii, 320i</t>
  </si>
  <si>
    <t>Copper Exhaust Lock Nuts - M3 (88-91), M5/M6 (87-93)</t>
  </si>
  <si>
    <t>Exhaust Manifold Gasket-M3 (88-91), M5/M6 (87-88), M5 (91-93) (metal on both sides-single)</t>
  </si>
  <si>
    <t>Exhaust Flange Stud-10mm - E12, E23/E24, E21, E30, E28</t>
  </si>
  <si>
    <t xml:space="preserve">Bolt (8x65mm) - 540i/740i (E38/E39)(for cat replacement) </t>
  </si>
  <si>
    <t>Manifold to Cat Studs-E32/E34 (with M30-8x95)</t>
  </si>
  <si>
    <t>Exhaust Manifold Gasket-6cyl (Bavaria/CS, 530i/528i, E23/E24)</t>
  </si>
  <si>
    <t>Exhaust Manifold Gasket (Double) - M42/M50/S50 (91-96) (metal on 1 side)</t>
  </si>
  <si>
    <t>Exhaust Manifold gasket with heatshield-323i/328i/528i/z3 ( w/manifold cats)</t>
  </si>
  <si>
    <t xml:space="preserve">Copper Exhaust Nuts-8mm (without Flange) </t>
  </si>
  <si>
    <t>Copper Exhaust Nuts-8mm (with Flange) (11621711954)</t>
  </si>
  <si>
    <t>Breather Hose "T" - 318i (84-85)</t>
  </si>
  <si>
    <t>Idle Control Valve Hose-325e/528e (-2/87)</t>
  </si>
  <si>
    <t>Idle Control Valve Hose - 318i (-11/84)</t>
  </si>
  <si>
    <t xml:space="preserve">Hose-Air Pump - 740i/750i (95-02) (E38) </t>
  </si>
  <si>
    <t>Vacuum Valve ("BLACK") - 5/6 Series (75-78)</t>
  </si>
  <si>
    <t>Vacuum Valve ("WHITE") - 5/6 Series (75-78)</t>
  </si>
  <si>
    <t>Vacuum Valve ("BLACK") - 5/6 Series (75-78) (874)</t>
  </si>
  <si>
    <t xml:space="preserve">Catalytic Converter-320i (80-83) </t>
  </si>
  <si>
    <t>Bracket for Catalytic Converter-318i (-12/84)</t>
  </si>
  <si>
    <t>Exhaust Flange Gasket-3.0Si, E30, E28, E12, etc (Alt # 11761277954)</t>
  </si>
  <si>
    <t>Exhaust Flange Gasket-3.0Si, E30, E28, E12, etc (metal gasket-HD &amp; turbo)</t>
  </si>
  <si>
    <t xml:space="preserve">Compression Spring-535i (89-93), 735i (88-92), 318i/ti (92-99), Z3/1.9 </t>
  </si>
  <si>
    <t>Oxygen Sensor-540i/740i (Bosch 13559)</t>
  </si>
  <si>
    <t>Bosch</t>
  </si>
  <si>
    <t>Oxygen Sensor--530/540, 740, 840  (Bosch 13522)</t>
  </si>
  <si>
    <t xml:space="preserve">Oxygen Sensor-M5/M6 (87-88) (Bosch 13059) </t>
  </si>
  <si>
    <t>Oxygen Sensor-525i (91-95) (Bosch 13108)</t>
  </si>
  <si>
    <t>Oxygen Sensor-3 wire long (318i-12/84-85)(M10 engine) (Bosch 13047)</t>
  </si>
  <si>
    <t>Oxygen Sensor-4 wire heated sensor - E36/E32/E34 (Bosch 13219)</t>
  </si>
  <si>
    <t>Oxygen Sensor-325i (92-95 with Auto Trans)(Genuine BMW)</t>
  </si>
  <si>
    <t>Oxygen Sensor-318i/ti (96-99), X5 (00-03)(4.4/4.6) (Bosch 13755)</t>
  </si>
  <si>
    <t>Oxygen Sensor-530i/540i/740 (E39/E38) (post cat) (takes 2) (Bosch 13475)</t>
  </si>
  <si>
    <t xml:space="preserve">Motor Mount-M5/M6 (86-88) - Left </t>
  </si>
  <si>
    <t>Motor Mount-318i (84-85) (Genuine- silver color)</t>
  </si>
  <si>
    <t>Motor Mount-325e/325i (84-91)</t>
  </si>
  <si>
    <t>Motor Mount-325ix (88-91)</t>
  </si>
  <si>
    <t>Motor Mount-525i (89-95 with standard trans)</t>
  </si>
  <si>
    <t xml:space="preserve">Motor Mount-323/325/328 (E36-92-99), 325/328/330 (E46-99-06) </t>
  </si>
  <si>
    <t xml:space="preserve">Motor Mount-733i/735i (80-86) - Right  </t>
  </si>
  <si>
    <t>Distributor Housing Bolt Seal - 2002/2002tii, 320i (all), 318i (84-85)</t>
  </si>
  <si>
    <t xml:space="preserve">Condensor-6cyl (75-81) (ie, 3.0Si, 530i, 630csi) </t>
  </si>
  <si>
    <t>Ignition Points-320i (1977), 530i (75-78), 630i (77)</t>
  </si>
  <si>
    <t>Distributor Rotor-533i (83-84), 6/7 Series (82-83)("push on" rotor) (Bosch 04142)</t>
  </si>
  <si>
    <t xml:space="preserve">Distributor Rotor - 1600 (67-71), 2002 (68-69) </t>
  </si>
  <si>
    <t>Distributor Inside Dust Cover-2002/2002tii, 320i (77-79), Bavaria/CS, 318i (84-85)</t>
  </si>
  <si>
    <t xml:space="preserve">Distributor Cap - 3.0Si, 530i/528i (-81), 630/633/733 (-81)  </t>
  </si>
  <si>
    <t>Distributor Shaft O-ring - M10 and M30 engines (pre-motronic)</t>
  </si>
  <si>
    <t>Ignition Wire End Plug-connection to Dist Cap (Silicone-blue)</t>
  </si>
  <si>
    <t>Ignition Wire Angled End Plug (for connection at distributor cap) (Beru) (1000k)</t>
  </si>
  <si>
    <t>Beru</t>
  </si>
  <si>
    <t>Coil-2002 (74-76), 320i (77-79), 530i (75-78), 630i (77) (original Bosch Black coil-"010")</t>
  </si>
  <si>
    <t>Ingition Coil-most 3/5/7 Series (99-on), M3 (96-99)</t>
  </si>
  <si>
    <t>Bremi</t>
  </si>
  <si>
    <t>Coil -525i (91-95), 530i/540i/740i (93-95), 325i (92-95), M3 (95)</t>
  </si>
  <si>
    <t>Spark Plug Connector-Bremi - 3/5/7/X5 Series (96-03)</t>
  </si>
  <si>
    <t>Ignition Control Module-320i (80-83), 318i (84-85) (Bosch 0227100123)(12141273298)</t>
  </si>
  <si>
    <t>Crank Position Sensor-325e (86-87), 528e (9/85-11/86) (new 12-14-1-730-773)</t>
  </si>
  <si>
    <t>Alternator Bushing Washer (4 per car)</t>
  </si>
  <si>
    <t>Alternator Bracket Bushing Sleeve (25mm)</t>
  </si>
  <si>
    <t xml:space="preserve">Air Intake Boot for alternator cooling-525i (89-95), 535i (89-93), 735i (88-92) </t>
  </si>
  <si>
    <t>Battery Cable-Negative - 320i (80-83), 528e/533i/535i/M5 (82-88) (L-280mm)</t>
  </si>
  <si>
    <t>Battery Cable (Negative) - M3 (88-91), M5/M6 (87-88) (L-180mm)</t>
  </si>
  <si>
    <t>Battery Cable-Positive - 325e/i (E30) (L-890mm)</t>
  </si>
  <si>
    <t>Cable Holder-750i (88-94)  (in water pump kit)</t>
  </si>
  <si>
    <t>Clip-750i (88-94)  (in water pump kit)</t>
  </si>
  <si>
    <t>O-Ring for Oil level Sender-M3 (-91), M5/M6 (-93), E28 (all), E23/E24</t>
  </si>
  <si>
    <t>O-Ring for Oil level Sender - 325e/i (84-91), 525i (89-90)</t>
  </si>
  <si>
    <t xml:space="preserve">Oil Pressure Switch-318i (84-85) </t>
  </si>
  <si>
    <t xml:space="preserve">Oil Pressure Sending Switch-most BMW 84-on  (12611730160) </t>
  </si>
  <si>
    <t>Water Temp Sending Switch-635i (3/87-), M6 (6/87-)</t>
  </si>
  <si>
    <t>Carb Gasket Set (1 barrel) - 1600/2002  (13111255735)</t>
  </si>
  <si>
    <t>Fuel Pump Locator Bushing-1600/2002 &amp; Bavaria/CS (with carb)</t>
  </si>
  <si>
    <t>Fuel Pump Pushrod-2002 (74-76)</t>
  </si>
  <si>
    <t>Fuel Hose (6x12mm) - High Pressure (Cohline) (per meter)</t>
  </si>
  <si>
    <t>Cohline</t>
  </si>
  <si>
    <t>Fuel Filter-318i (90-94), 540i/740i (93-95), 750i (88-94), 850i (91-95)(Mahle KL35)</t>
  </si>
  <si>
    <t xml:space="preserve">Fuel Filter (with Pressure Regulator) - M3 (01-06) and Z3/3.2 (01-02) </t>
  </si>
  <si>
    <t>Idle Control Unit-325e (84-87), 528e (82-88) (new, not remfg)</t>
  </si>
  <si>
    <t>Idle Control Valve-533i/633i/733i (82-84)</t>
  </si>
  <si>
    <t>Idle Control Valve-325i (11/88-91), 525i (11/88-92) (524)(13411726209)</t>
  </si>
  <si>
    <t>Idle Control Unit-318i (84-85)  (VDO-OEM) (new, not remfg)</t>
  </si>
  <si>
    <t>VDO</t>
  </si>
  <si>
    <t xml:space="preserve">Idle Control Valve-318i (84-85), 325e (83-87), 528e (82-87) </t>
  </si>
  <si>
    <t xml:space="preserve">Idle Control Valve Hose (Lower to Air Boot) - 535/635/735 (84-93) </t>
  </si>
  <si>
    <t>Idle Control Valve - E36, E46, 525i (92-07), 528i (97-00), 530i (01-05)</t>
  </si>
  <si>
    <t xml:space="preserve">Suction Hood-320i (80-83) </t>
  </si>
  <si>
    <t>Fuel Pressure Regulator - 3.0Si, 630csi (77), 530i (75-78)</t>
  </si>
  <si>
    <t>Injector Seal-320i (77-79)</t>
  </si>
  <si>
    <t>Fuel Pressure Regulator - 528i (79-81), 633i/733i (78-81)</t>
  </si>
  <si>
    <t>Fuel Injector Bushing-320i (80-83)</t>
  </si>
  <si>
    <t xml:space="preserve">Air Intake Boot-533i/633i/733i (82-84) </t>
  </si>
  <si>
    <t xml:space="preserve">Air Intake Boot-318i (84-85) </t>
  </si>
  <si>
    <t xml:space="preserve">Throttle Housing Gasket (cork) - 325e/325i, 528e </t>
  </si>
  <si>
    <t>Air Intake Boot-535i (89-93), 635i (6/87-89), 735i (88-92) (13541708878 old #)</t>
  </si>
  <si>
    <t xml:space="preserve">Hose-Cylinder Head to Thermostat-525i (1991) </t>
  </si>
  <si>
    <t xml:space="preserve">Hose-Thermostat to Throttle Housing - 525i (91-95) </t>
  </si>
  <si>
    <t xml:space="preserve">Hose-Cylinder Head to Thermostat-325i (92-95), M3 (95) </t>
  </si>
  <si>
    <t xml:space="preserve">Hose-Thermostat to Heating Element-325i (92-95), M3 (95) </t>
  </si>
  <si>
    <t xml:space="preserve">Hose-Cylinder Head to Thermostat-525i (92-95) </t>
  </si>
  <si>
    <t>Hose (heating element to throttle body plate) - 318i (90-92)(E30)</t>
  </si>
  <si>
    <t xml:space="preserve">Hose ("to vent hose") - 318i (90-92)(E30) </t>
  </si>
  <si>
    <t>Throttle Body Gasket-318i/318ti (91-95) (M42)  (13541247400)</t>
  </si>
  <si>
    <t>Water Temp Sensor (fuel inection)-3.0Si, E30, E12, E23/E24, E28 (Bosch 0280130026)(blue)</t>
  </si>
  <si>
    <t>Throttle Switch-318i (84-85), 533i (83-84), 535i (85-93), 633/635 (81-89)(Bosch "302")</t>
  </si>
  <si>
    <t>Injector Seal-Upper - 3.0Si, 5/6/7 Series (75-81) (1280206702)</t>
  </si>
  <si>
    <t>Injector Seal-Lower - 3.0Si, 5/6/7 Series (75-81) (1280206703)</t>
  </si>
  <si>
    <t>Fuel Injector-3.0Si, 530i (0280150151)</t>
  </si>
  <si>
    <t>Fuel Injector-528i/633i/733i (thru 81) (0280150152)</t>
  </si>
  <si>
    <t xml:space="preserve">Air Flow Boot-528e (3/87-on), 325e (9/87-on) </t>
  </si>
  <si>
    <t xml:space="preserve">Air Intake Boot-325e/325i (9/85-91)(E30)  (to airbox) </t>
  </si>
  <si>
    <t xml:space="preserve">Air Flow Boot-325i/325ix (11/88-91) (auto trans) </t>
  </si>
  <si>
    <t xml:space="preserve">Air Flow Boot-325i/325ix (1/89-91) (std trans) </t>
  </si>
  <si>
    <t xml:space="preserve">Air Filter - 745i/760i (02-06) </t>
  </si>
  <si>
    <t>Air Filter-524td (-11/84) (can also be used as an M5/M6 alternative) (AF-3390)</t>
  </si>
  <si>
    <t>Purolator</t>
  </si>
  <si>
    <t>Air Filter-524td (12/84-85) (LX109)</t>
  </si>
  <si>
    <t>Air Filter- M5/M6 (86-88)</t>
  </si>
  <si>
    <t>Air Filter-X5 (3.0, 01-06) &amp; 750iL (95-01) (Hengst E409L)</t>
  </si>
  <si>
    <t>Hengst</t>
  </si>
  <si>
    <t>Air Filter-535i (89-93), 735i (88-92) (Mahle LX106)</t>
  </si>
  <si>
    <t>Air Filter (8cyl) - 530i (94-95), 540i (94-03), 740i (95-01), M5 (00-03), X5 (00-06) (LX422)</t>
  </si>
  <si>
    <t>Pre-Heater Hose - Bavaria , 3.0cs (11/73-75) (60mm)</t>
  </si>
  <si>
    <t xml:space="preserve">Gas Cap-528i/540i (97-98) </t>
  </si>
  <si>
    <t>Fuel Level Sending Unit-320i (80-83), 733i/735i (11/78-86)</t>
  </si>
  <si>
    <t>Fuel Filter (with Pressure Regulator) -fits X5 (6cyl &amp; 8cyl) from 4/02-06 (Mahle KL167)</t>
  </si>
  <si>
    <t>Feed Pump-733i/735i (78-87)</t>
  </si>
  <si>
    <t xml:space="preserve">Radiator Mount-320i (77-78) (also used for exhaust, power steering, etc) </t>
  </si>
  <si>
    <t>Radiator Mount (Upper) - 325e/i (84-87), 528e/533i (82-88), M3 (88-91)</t>
  </si>
  <si>
    <t xml:space="preserve">Radiator Base Mount-733i/735i (78-86) </t>
  </si>
  <si>
    <t>Spacer Sleeve - for Radiator Mounting - E23 (78-87) &amp; other applications</t>
  </si>
  <si>
    <t xml:space="preserve">Radiator Mount-320i (79-83), Z8 Roadster (02-03) </t>
  </si>
  <si>
    <t>Expansion Rivet-for Radiator Mount-3/5/6 Series (E30/E28/E24), M3 (88-91)</t>
  </si>
  <si>
    <t xml:space="preserve">Expansion Tank-524td/533i/535i (83-88) </t>
  </si>
  <si>
    <t xml:space="preserve">Radiator-528e (82-88) with Automatic Trans  </t>
  </si>
  <si>
    <t xml:space="preserve">Radiator-325/325e (84-87) with Std trans  </t>
  </si>
  <si>
    <t>SuperRad</t>
  </si>
  <si>
    <t>Radiator-325e, 325i/ix (88-91) with Auto trans</t>
  </si>
  <si>
    <t xml:space="preserve">Radiator-750i (88-94), 850i/Ci (91-94) </t>
  </si>
  <si>
    <t>Radiator-535i (89-93) &amp; 735i (88-92) with Std trans (FHE)</t>
  </si>
  <si>
    <t>FHE</t>
  </si>
  <si>
    <t xml:space="preserve">Radiator-525i (89-95 with Std Trans), 525iA (93-95) </t>
  </si>
  <si>
    <t>Breather Hose-750i (88-94)  (in water pump kit)</t>
  </si>
  <si>
    <t>Radiator-318i (84-85) with Auto trans (17111712041)</t>
  </si>
  <si>
    <t>Nissen</t>
  </si>
  <si>
    <t xml:space="preserve">Fan Shroud-325i/ix (88-91) </t>
  </si>
  <si>
    <t>Clip for Small coolant hoses- E30, E32, E34, E63/E64</t>
  </si>
  <si>
    <t>Hex Head Screw-for Radiator Mounting-318i, 325e/i/ix (84-91) (black)</t>
  </si>
  <si>
    <t>Overflow Hose from Radiator-530i/535i/540i (E34) &amp; 735i/740i/750i (E32)</t>
  </si>
  <si>
    <t xml:space="preserve">Bleeder Screw (in expansion tank) - E36, E39, X3/X5, etc </t>
  </si>
  <si>
    <t>Expansion Rivet-for Radiator Fan Shroud - E30/E36/E46/E32/E34/E39</t>
  </si>
  <si>
    <t xml:space="preserve">Fan Shroud-735i (88-92) </t>
  </si>
  <si>
    <t xml:space="preserve">Radiator Mount Bracket-Upper (most E36) </t>
  </si>
  <si>
    <t>Holder/Bracket-750i (88-94) (in water pump kit)</t>
  </si>
  <si>
    <t>Expansion Tank Cap (1.4 bar) - 325e/i/ix (87-91), 525i (89-90)</t>
  </si>
  <si>
    <t>Expansion Tank Cap (1.2 bar) -318i/325e/325i (84-87), 528e (82-88)(17111468065)</t>
  </si>
  <si>
    <t xml:space="preserve">Radiator Mount (Upper)  (E36, E34, E31) </t>
  </si>
  <si>
    <t xml:space="preserve">Oil Cooler-750il (88-89) </t>
  </si>
  <si>
    <t xml:space="preserve">Expansion Tank O-ring (Lower) - 318i/ti (91-98), 525i (89-95) </t>
  </si>
  <si>
    <t>Adapter Auto Trans Lines (M14&gt;M18) - 318i (-85), 3.0Si, 530i/528i (E12)</t>
  </si>
  <si>
    <t>Exhaust Flange Gasket-E46 (except M3), X3 (04-06), X5/3.0 (01-10)</t>
  </si>
  <si>
    <t>Muffler-528e (82-2/87) (1pc)(Eberspacher-OEM, made in Germany)</t>
  </si>
  <si>
    <t>Eberspacher</t>
  </si>
  <si>
    <t>Exhaust Seal Ring (42mm) - Bav/CS, 2002, 320i, 325i (87-91), 528e, 525i (89-90, 733i (78-79)</t>
  </si>
  <si>
    <t>Exhaust Seal Ring (60mm) - M5 (91-93), 750 (88-94), 850csi (94-95)</t>
  </si>
  <si>
    <t xml:space="preserve">Exhaust Flange-325i/325is/325ix (87-91), 528e (2/87-88), 525i (89-90) </t>
  </si>
  <si>
    <t xml:space="preserve">Exhaust Flange-525i (91-95), 535i (89-93), 735i (88-92), M5/M6 (87-88) </t>
  </si>
  <si>
    <t>Exhaust Seal Ring (52mm) -E34/E32, 840i/850i (92-97)</t>
  </si>
  <si>
    <t>Exhaust Seal Ring (72mm) - M5 (91-93), 750i (88-94)</t>
  </si>
  <si>
    <t xml:space="preserve">Exhaust Seal Ring (55mm) - 540 (94-95), 740 (93-94), 850 (91-95)  </t>
  </si>
  <si>
    <t>Exhaust Seal (Crush) Ring (45mm)-325i (87-91), 535i (85-88), 635i (85-87), 535i (89-90)</t>
  </si>
  <si>
    <t>Exhaust Seal Ring (48mm) - 325i (92-95), 328i (96-99), M3 (95-99)</t>
  </si>
  <si>
    <t>Exhaust Flange Gasket-2002/2002tii, 320i (77-79) (Alt #18114790110)</t>
  </si>
  <si>
    <t>Flange Gasket at Catalytic Converter - 318i (84-85) (metal on both sides)</t>
  </si>
  <si>
    <t>Flange Gasket at Catalytic Converter - 318i (84-85)</t>
  </si>
  <si>
    <t xml:space="preserve">Muffler-320i (79) </t>
  </si>
  <si>
    <t>Muffler-318i (84-85)(1pc)(OEM-Eberspacher)</t>
  </si>
  <si>
    <t xml:space="preserve">Center Pipe-530i (75-76) </t>
  </si>
  <si>
    <t>Muffler Clamp (Upper) - 325e (84-9/85 (use 1)</t>
  </si>
  <si>
    <t>Clamping Sleeve-45mm (Muffler to Cat) - M3 (88-91)</t>
  </si>
  <si>
    <t xml:space="preserve">Muffler Bracket - E46 except M3 </t>
  </si>
  <si>
    <t xml:space="preserve">Exhaust Connecting Sleeve (between Frt &amp; Rear Mufflers)-525i (89-95) (46mm) </t>
  </si>
  <si>
    <t xml:space="preserve">Rubber Muffler Hanger-2002/2002tii, 320i (77-83), 325e/i, M3 (88-91), E23/E24  </t>
  </si>
  <si>
    <t xml:space="preserve">Rear Exhaust Bracket-528e (-3/87), 533i/524td, 633i (82-84) </t>
  </si>
  <si>
    <t xml:space="preserve">Pipe Clamp - 535i (85-93), 735i (88-92), 635i (85-89) </t>
  </si>
  <si>
    <t xml:space="preserve">Muffler Strap-320i (77-83) </t>
  </si>
  <si>
    <t xml:space="preserve">Rear Clamp Hanger Bracket-325e (84-9/85) </t>
  </si>
  <si>
    <t xml:space="preserve">Rubber Hanger (Muffler) - 535i (85-88), M5/M6 (87-88) </t>
  </si>
  <si>
    <t xml:space="preserve">Muffler Strap (Rear) - 318i (84-85) </t>
  </si>
  <si>
    <t xml:space="preserve">Muffler Hanger (Center) - 530/535/540/M5 (89-95), 735/740/750 (88-94) </t>
  </si>
  <si>
    <t xml:space="preserve">Rear Exhaust Bracket-318i (9/83-85), 325e (84-87) </t>
  </si>
  <si>
    <t xml:space="preserve">Muffler Hanger Bracket-E34 (all), E32 (all) </t>
  </si>
  <si>
    <t xml:space="preserve">Muffler Hanger O-Ring- 320i, Bav/CS, 530i/528i, 630/633 </t>
  </si>
  <si>
    <t xml:space="preserve">Exhaust Bow Clamp-2002 </t>
  </si>
  <si>
    <t xml:space="preserve">Cross Support for Resonator- 320i (77-79) </t>
  </si>
  <si>
    <t>Retainer Spring (Exhaust) - 733i (80-81)</t>
  </si>
  <si>
    <t>Muffler Hanger Bracket-318i (84-85)</t>
  </si>
  <si>
    <t>Muffler Hanger Bracket-E32 (all)  (new # 18211728600)</t>
  </si>
  <si>
    <t>Exhaust O-Ring - 3/5/6/7 (E23/E24, E30, E28, E34/E32)</t>
  </si>
  <si>
    <t xml:space="preserve">Rubber Hanger Mount (Exhaust) - 318/323/325/328 (92-99), 840/850 (-10/94) </t>
  </si>
  <si>
    <t>Muffler Bracket-E36, E38, E31</t>
  </si>
  <si>
    <t>Rubber Hanger (Exhaust) - 525i (89-95)</t>
  </si>
  <si>
    <t xml:space="preserve">Spacer Sleeve for Rubber Bushing-1600/2002/2002tii, 320i (77-79), Bav/CS </t>
  </si>
  <si>
    <t xml:space="preserve">Exhaust Hanger Kit (Mid-Muffler) - 320i </t>
  </si>
  <si>
    <t>Exhaust Flange Gasket-323i/328i/528i/z3 (w/manifold cats) - E39/E46/Z3</t>
  </si>
  <si>
    <t>Manifold to Cat Gasket (takes 2) - M50/M52, S50/S52</t>
  </si>
  <si>
    <t>Manifold to Cat Gasket-528i (79-81), 533/633/733 (78-81) (820)</t>
  </si>
  <si>
    <t>Flange Gasket-320i (80-83) (Alt 11751277998)</t>
  </si>
  <si>
    <t>Manifold to Cat Gasket-325e/528e (82-2/87)</t>
  </si>
  <si>
    <t xml:space="preserve">Clamping Sleeve-55mm (Muffler to Cat) - E36, E32/E34 (8cyl), E46 </t>
  </si>
  <si>
    <t>Clutch Plate-2002tii (228mm)</t>
  </si>
  <si>
    <t>Clutch Plate-733i (78-3/84) (Box got wet, deep discount)</t>
  </si>
  <si>
    <t>nla/rust</t>
  </si>
  <si>
    <t>Clutch Disk-318i (84-85)  (Box got wet, deep discount)</t>
  </si>
  <si>
    <t>Clutch Disk-6 cyl (69-3/84 with M30 engine) (240mm) (21211223124)</t>
  </si>
  <si>
    <t>Clutch Kit-535i  (89-94), 735i (88-92) (for dual mass flywheel)(box got wet, deep discount)</t>
  </si>
  <si>
    <t>rust</t>
  </si>
  <si>
    <t>Clutch Disk-535i (89-93), 735i (88-92) (Box got wet, deep discount)</t>
  </si>
  <si>
    <t>Flywheel (Dual Mass) - 325e (5/86-87) &amp; 528e (5/86-88)</t>
  </si>
  <si>
    <t xml:space="preserve">Clutch Disk-1600/1800 </t>
  </si>
  <si>
    <t>Clutch Kit-M5  (E34) (box got wet, deep discount)</t>
  </si>
  <si>
    <t>Clutch Release Bearing - 2002 (74-76), Bavaria/CS (69-73)</t>
  </si>
  <si>
    <t xml:space="preserve">Clutch Fork - most 3/5 Series (91-06), M3 (96-99), M5 (00-03) </t>
  </si>
  <si>
    <t xml:space="preserve">Clutch Pivot Pin - most BMW models 1991-on </t>
  </si>
  <si>
    <t>Clutch Release Bearing-M3 (88-99), M3 (95-99) &amp; M5/M6 (87-93) (Specifically for the M-cars)</t>
  </si>
  <si>
    <t>Clutch Fork Spring - E31/E36/E46/E39/E34/E90/etc</t>
  </si>
  <si>
    <t xml:space="preserve">Clutch Slave Cylinder-2002 to mid-69 (chassis # 1665200) </t>
  </si>
  <si>
    <t xml:space="preserve">Slave Cylinder Thrust Rod-2002/2002tii </t>
  </si>
  <si>
    <t>Clutch Hose-318i/325e/325i/M3 (84-91), M5/M6 (87-88)</t>
  </si>
  <si>
    <t>Clutch Master Cylinder-318i/325i/328i/M3 (10/94-4/97) &amp; Z3 (-4/97) (21521162303)</t>
  </si>
  <si>
    <t>Trans Mount-E32/E34 w/Std trans  (23711131664&gt;22311094916&gt;)</t>
  </si>
  <si>
    <t>Torx Bolt-M42 Trans (23001220459) (M8x50)</t>
  </si>
  <si>
    <t>Torx Bolt-M42 Trans (24001215042) (M12x45)</t>
  </si>
  <si>
    <t>Trans Bearing (72x30x19) (FAG) - 1600/2002/2002tii, 320i, Bav/CS, E12, E23/E24 (-84)</t>
  </si>
  <si>
    <t>Output Shaft Seal-318/323/325 (E36), 525i (91-95), 528i (E39) (5-spd) (40x55x8)</t>
  </si>
  <si>
    <t>Harmonic Balancer (Damper Plate) - 325e (84-87), 528e (83-88) (with std trans)</t>
  </si>
  <si>
    <t xml:space="preserve">Reverse Light Switch (23141221706)-E34,E36,E46,E39,E63/E64,E31,X3/X5 </t>
  </si>
  <si>
    <t>Output Shaft-2002/2002tii, 320i (77) (Fine spline)</t>
  </si>
  <si>
    <t>Output Flange Collar Nut - 1600/2002, E12</t>
  </si>
  <si>
    <t>Lockplate for Output Flange - Auto Trans - 1600/2002, E21, E12, Bav/CS, E28, E34, E23, E24</t>
  </si>
  <si>
    <t xml:space="preserve">Reverse Gear with Bushing-2002/320i (4spd) </t>
  </si>
  <si>
    <t>Shim - 3/5/6/7  - E21, E23/E24/E28/E30/E32/E34</t>
  </si>
  <si>
    <t>Shift Detent Cover Plate - E23/E24/E28/E30/E32/E34/E36/etc</t>
  </si>
  <si>
    <t xml:space="preserve">Trans Mount-525i (89-90 w/auto trans), 530/540 (94-95), 740 (93-94) </t>
  </si>
  <si>
    <t xml:space="preserve">Trans Mount-320i (77-79) (can be used for other BMW models) </t>
  </si>
  <si>
    <t>Trans Mount-528e/533/535 (82-88), 635 (85-89) (Green-Firm)</t>
  </si>
  <si>
    <t xml:space="preserve">Trans Mount-318i (84 with auto trans) (Yellow) </t>
  </si>
  <si>
    <t xml:space="preserve">Trans Mount-530i/528i (75-81 w/auto trans), 535i/635i/735i ('85 only w/std trans)(M3 upgrade) </t>
  </si>
  <si>
    <t>Trans Mount-325e/325i (84-91), 535i (84-88) (std trans), E23/E24 (23711131664)</t>
  </si>
  <si>
    <t xml:space="preserve">Trans Mount-533i/535i (83-88) &amp; 733i/735i (84-87) (auto trans only) (yellow) </t>
  </si>
  <si>
    <t>Auto Trans Rear Seal - 2002, 2500/2800 Bav, 2800CS (40x62x10/12)</t>
  </si>
  <si>
    <t>Auto Trans Filter O-Ring (4HP22)</t>
  </si>
  <si>
    <t xml:space="preserve">Auto Trans Filter-4HP22 (2/88-on) </t>
  </si>
  <si>
    <t>Auto Trans Input/Pump Seal - 3.0Si, E12, E21, E23/E24, E28, E30, E36, E32/E34 (40x52x7)</t>
  </si>
  <si>
    <t>Safety Switch - 2002 auto trans cars (70-76)</t>
  </si>
  <si>
    <t xml:space="preserve">Trans Mount-325iA (92-94), 525i (91-95) (Takes 2) </t>
  </si>
  <si>
    <t xml:space="preserve">Trans Mount- 535i (89-93, Auto), 735/750 (88-94), 850i (auto) </t>
  </si>
  <si>
    <t>Shift Tower Mount-2002/320i, E30, E28 (with large hole)(not Meyle)</t>
  </si>
  <si>
    <t>Plastic Shims - Shifter  - E21, E12, E23/E24, E30</t>
  </si>
  <si>
    <t>Shifter Bushing - Bav/CS, E23/E24, E30/E36, E28, E32/E34, E39, E46 (25111469397)</t>
  </si>
  <si>
    <t>Shift Arm-325i (87-91) &amp; M3 (88-91 (Aluminum)</t>
  </si>
  <si>
    <t>Shift Linkage Rubber O-Ring  (10x2.2) - E23/E24, E28, E30, E36</t>
  </si>
  <si>
    <t>Shifter Guide Pin-E30 (86-91), E23/E24/E28/E30/E32/E34/E36/E46/Z3</t>
  </si>
  <si>
    <t>Shifter Bushing - most models 80-on  (25111220600)</t>
  </si>
  <si>
    <t xml:space="preserve">Shift Lever-E36, E46, E28, E34, etc  </t>
  </si>
  <si>
    <t>Shift Lever-E36, E46, E28, E34, etc</t>
  </si>
  <si>
    <t>Shift Knuckle-318/325 (-91), E28 (83-88), E24 (85-88), E23 (85-86)(490)</t>
  </si>
  <si>
    <t>Shift Knuckle-3.0CS, 3.0Si, 2002, 320i (-83), 530/528 (-81), E23/E24/E28 (-84), E36 (-94)(25111220198)</t>
  </si>
  <si>
    <t>Linkage Rubber Bushing-M3 (96-05), E34/E36/E39/E46  (25111221822)(oval)</t>
  </si>
  <si>
    <t>Linkage Rubber Bushing (86-95) except M3 (25111220832-round)</t>
  </si>
  <si>
    <t xml:space="preserve">C-clip @ shift linkage-fits most  E12/E21/E30/E28/E24 (25111220379) </t>
  </si>
  <si>
    <t xml:space="preserve">Neutral Safety Switch-318i (84) </t>
  </si>
  <si>
    <t xml:space="preserve">Neutral Safety Switch-318i (85), 325e/i/ix (84-91) </t>
  </si>
  <si>
    <t>Set Screw for Auto Trans Shift Handle -E12/E21/E23/E24/E28/E30/E32/E34</t>
  </si>
  <si>
    <t>Neutral Safety Switch - E32/E34 (thru 92) (4HP22)</t>
  </si>
  <si>
    <t>Collar Nut (M18) - at Center Support Bearing (12-point) - 2002/2002tii, 320i (77)</t>
  </si>
  <si>
    <t>Flex Disk- 2002 (auto), 3.0cs, 3.0Si, 530i/528i (E12), 630/633 (-80), 733 (-80)</t>
  </si>
  <si>
    <t>Flex Disk Bolt (12x70 - Bav/CS, E12, E23/E24</t>
  </si>
  <si>
    <t>Flex Disk (with Auto Trans) - 2002 (72-76), Bav/CS (-74), 3.0Si, 530/528 (E12)</t>
  </si>
  <si>
    <t>Flex Disk Bolt (10x40) (Gr8) - 320i (E21), 325ix (E30)</t>
  </si>
  <si>
    <t>Flex Disk Bolt (10x42) - 320i (E21), 325ix (E30)</t>
  </si>
  <si>
    <t>Driveshaft-320i (77-79 w/4spd trans)</t>
  </si>
  <si>
    <t>Driveshaft-320i (81-82 w/5spd trans)</t>
  </si>
  <si>
    <t>Flex Disk Bolt (10x50) - 318i &amp; 325ix (E30)</t>
  </si>
  <si>
    <t>Driveshaft Dust Plate-325e/i (E30), M3 (88-91)</t>
  </si>
  <si>
    <t>Driveshaft Dust Plate - E30/E32/E34</t>
  </si>
  <si>
    <t>CV Joint (Driveshaft)-533i/535i (83-93),535/535 (89-95),633/635 (83-89),735i (88-92)</t>
  </si>
  <si>
    <t xml:space="preserve">Flex Disk (96mm) - M3 (94-06), M5 (91-93), Z3/Z4 with 3.2 </t>
  </si>
  <si>
    <t>Flex Disk (Evo 3)(SH83) (Fits all "168/454", diameter=130mm)("Arctic disc") - M3 (95-99)</t>
  </si>
  <si>
    <t>Driveshaft Dust Plate - 1600/2002, CS, E21, E12, E23/E24</t>
  </si>
  <si>
    <t>Flex Disk Bolt-E23 (auto trans) (12x56)(26111225486)</t>
  </si>
  <si>
    <t>Driveshaft Dust Plate - Bav/CS, E12, E23/E24, E28</t>
  </si>
  <si>
    <t>Center Bearing-528e (82-88), 533i (83-84), 633/635 (83-89)(Febi/Germany)</t>
  </si>
  <si>
    <t>Center Bearing- 540 (94-95), 740/750 (88-94)(Febi/Germany)</t>
  </si>
  <si>
    <t>Control Arm Bushing (Inner) - 320i (79-83), 530i/528i (75-81), 630/633 (77-82)</t>
  </si>
  <si>
    <t>Control Arm-Upper (Thrust arm w/bushing) - E28/E24 -Left</t>
  </si>
  <si>
    <t>Swag/German</t>
  </si>
  <si>
    <t>Control Arm Bushing Bracket-E30/E36 (Left)(must buy the set)</t>
  </si>
  <si>
    <t>Control Arm Bushing Bracket-E30/E36 (Right)(must buy the set)</t>
  </si>
  <si>
    <t xml:space="preserve">Ball Joint-318i/325i/328i (E36) &amp; Z3 (-02)  (31121140398) </t>
  </si>
  <si>
    <t xml:space="preserve">Control Arm-318i/325i/328i (E36) &amp; Z3 (-02)(31121140957)-Left </t>
  </si>
  <si>
    <t>Control Arm Bushing Set (Front Upper) - E28/E24 (Medium Hardness) (1 set = 2 bushings)</t>
  </si>
  <si>
    <t>Control Arm Bushing Set (Front Upper) - 733/735 (78-86) (1 set = 2 bushings)</t>
  </si>
  <si>
    <t>Boge</t>
  </si>
  <si>
    <t>Control Arm Bushing Set (with Brackets) - E30 (left/right set w/Boge bushings installed)</t>
  </si>
  <si>
    <t>Control Arm Bushing Set-E36 (318/323/325/328) &amp; Z3 (1/2 set = 1 bushing)</t>
  </si>
  <si>
    <t>Control Arm Bushing Set-M3 (94-95) (1/2 set = 1 bushing)</t>
  </si>
  <si>
    <t>Wheel Bearing Dust Cap (Front) - E36, E46, E34 (3/91-), E32 (31211136466)</t>
  </si>
  <si>
    <t>Castle Nut-Front Wheel Hub - 1600/2002/2002tii, 320i (77-83)</t>
  </si>
  <si>
    <t>Cotter Pin-Front Wheel Hub - 1600/2002/2002tii, 320i (77-83)(Silver zinc)</t>
  </si>
  <si>
    <t>Cotter Pin-Front Wheel Hub - 1600/2002/2002tii, 320i (77-83)(Genuine)(Yellow zinc)</t>
  </si>
  <si>
    <t>Front Inner Wheel Seal-633i (78-82), 733/735 (78-86)</t>
  </si>
  <si>
    <t>Nut for Front Wheel Hub (36mm) - E30</t>
  </si>
  <si>
    <t>Wheel Bearing Dust Cap (Front) - 318/325e/325i (E30)</t>
  </si>
  <si>
    <t>Wheel Bearing Dust Cap (Front) - E28 (82-88 w/ABS), 633/635/M6 (85-89)</t>
  </si>
  <si>
    <t>Wheel Bearing-Front (97mm)-E34 (89-2/91), E32 (88-10/91, with EDC -1/92)</t>
  </si>
  <si>
    <t>SKF</t>
  </si>
  <si>
    <t>Front Wheel Bearing Kit-E23 (All), E24  (78-82) (31211119571)(inner/outer bearing, seal &amp; pin)</t>
  </si>
  <si>
    <t>Wheel Seal-Front - 1600 (38x52x7) (NLA through BMW)</t>
  </si>
  <si>
    <t>Slotted Washer (on Front Spindle) - 1600/2002/2002tii, E21, Bav/CS, E23/E24, E12 (Genuine)</t>
  </si>
  <si>
    <t xml:space="preserve">Strut Mount Cap (Front, 31mm) - E30, E24, E28, E36, E46, E39 </t>
  </si>
  <si>
    <t>Boge TS Front Strut Insert - 1600/2002/2002tii (Boge 27-523-5)</t>
  </si>
  <si>
    <t>Boge Strut Thread Cap (M45x1.5 Internal Thread) (1-230-000-0376)-320i (-79), 318i (-85)</t>
  </si>
  <si>
    <t>Boge Strut Thread Cap (M48x1.5 External Thread) (Cast iron) - 318/325 (84-86)</t>
  </si>
  <si>
    <t>Boge Strut Thread Cap (M48x1.5 External Thread) (1-230-000-385) - 318/325 (84-86)</t>
  </si>
  <si>
    <t>Boge OE Front Gas Strut Inserts - 735i/750i (3/88-91)(E32) (36-679A)(31321134409)</t>
  </si>
  <si>
    <t>Boge/Sachs</t>
  </si>
  <si>
    <t>Front Strut Insert - 525i/535i (-6/90) (w/o sport susp or EDC) (36-676-F) (must buy pair)</t>
  </si>
  <si>
    <t>Strut Mount Cap (Front, 28.5mm) - E30, E28 (must buy pair)</t>
  </si>
  <si>
    <t>Shock Tower Mount (Front) - 735i (E32 thru 2/88 w/o EDC) (must buy pair)</t>
  </si>
  <si>
    <t xml:space="preserve">Protection Tube for Bump Stop- E30, E28, E32, E34 </t>
  </si>
  <si>
    <t>Shock Tower Mount (Front) -325i (-5/92), 840i/850i (92-97) (must buy pair)</t>
  </si>
  <si>
    <t xml:space="preserve">Shock Tower Mount (Front) - M3 (94-95) </t>
  </si>
  <si>
    <t>Sway Bar Link End Cups-1600/2002/2002tii, E21, 3.0CS, E12, E23/E24 (-81)</t>
  </si>
  <si>
    <t>Sway Bar Bushing-Front (22mm) - 320i  (must buy pair)</t>
  </si>
  <si>
    <t>Sway Bar Link-Front - M3 (95-99) &amp; Z3/M (must buy pair)</t>
  </si>
  <si>
    <t>Sway Bar Link Spacer Sleeve-1600/2002/2002tii, E21, 3.0CS, E12, E23/E24 (-81)</t>
  </si>
  <si>
    <t xml:space="preserve">Tie Rod-320i (77-79) (right) </t>
  </si>
  <si>
    <t xml:space="preserve">Lockplate - 320i Tie Rod </t>
  </si>
  <si>
    <t>Steering Pinion-320i (77-83)</t>
  </si>
  <si>
    <t>Steering Boot Clamp-E30/E36</t>
  </si>
  <si>
    <t>Tie Rod End (for outer tie rod) - 318i/325e/325i/M3 (84-91) (not for ix)</t>
  </si>
  <si>
    <t xml:space="preserve">Lockplate - E36 Tie Rod </t>
  </si>
  <si>
    <t>Steering Boot Clamp-E21, E36, E46, E39, Z3</t>
  </si>
  <si>
    <t>Tie Rod-318i/318ti/323i/325i/328i/M3 (E36) - Right</t>
  </si>
  <si>
    <t>Steering Rack Gasket Kit- 318i/325e (84-10/86) (ZF)</t>
  </si>
  <si>
    <t>ZF</t>
  </si>
  <si>
    <t>Steering Rack Mounting Kit - 318/325 (84-11/86), 325ix (88-91)</t>
  </si>
  <si>
    <t>Steering Rack-318i/325 (84-10/86 w/o SRS) (ZF Rebuild, NOT Maval or Atlantic) (no core)</t>
  </si>
  <si>
    <t xml:space="preserve">Tie Rod End (RH Thread) -1600/2002/2002tii </t>
  </si>
  <si>
    <t>Tie Rod-Outer - 733i/735i (78-86) (must buy both)</t>
  </si>
  <si>
    <t>Lemforder/TRW</t>
  </si>
  <si>
    <t xml:space="preserve">Pitman Arm - E28 (all) &amp; E24 (82-89)  (32211123650) </t>
  </si>
  <si>
    <t xml:space="preserve">Steering Rack Boot-E36 (all) </t>
  </si>
  <si>
    <t>Self Locking Nut for Tie Rods (M10x1) (Prevailing torque type) (Alt-use 07129922436)</t>
  </si>
  <si>
    <t>Sheer Bolt ("Fracture Bolt") - 8x45mm - 1600/2002, 320i</t>
  </si>
  <si>
    <t>Sheer Bolt ("Fracture Bolt") - 8x20mm - E21 &amp; E30</t>
  </si>
  <si>
    <t>Sheer Bolt ("Fracture Bolt") - 8x25mm - E30, E28, E32, E34, etc</t>
  </si>
  <si>
    <t>Sheer Bolt ("Fracture Bolt") - 6x15mm - E30, E28, E32, E34, etc</t>
  </si>
  <si>
    <t>Sheer Bolt ("Fracture Bolt") - 8x16mm - Bav/CS, E21, E12, E23/E24, E28</t>
  </si>
  <si>
    <t>Steering Lock (Barrel Assembly only) - Bav (-71), 3.0Si, 320i (-83), E12/E28/E23/E24</t>
  </si>
  <si>
    <t>Power Steering Suction Hose - Reservoir to Pump - E46 (99-01), 528i/530i (97-03)</t>
  </si>
  <si>
    <t xml:space="preserve">Power Steering Reservoir Cap - E30, E28, E32, E34, E36 </t>
  </si>
  <si>
    <t>Power Steering Filter-533/535/M5 (83-88), 633/635/M6 (83-89, 735i (E23)(w/Benteler)</t>
  </si>
  <si>
    <t>Power Steering Suction Hose (16x22mm) (per meter)</t>
  </si>
  <si>
    <t>Servotronic Converter-635/M6 (85-89), E32/E34 (all w/servotronic), E39 (ZF)</t>
  </si>
  <si>
    <t>Power Steering High Pressure Hose-535i (89-93), 735i (88-92) (Cohline)</t>
  </si>
  <si>
    <t>A/C Mounting Bushing (Front) - 320i (77-83), 318i (84-84), M3 (88-91)</t>
  </si>
  <si>
    <t xml:space="preserve">Support Plate- Steering Pump - 318i (E30) </t>
  </si>
  <si>
    <t>Banjo Bolt with Check Valve (for P/S) - E46, E39, E60/E61, E63/E64</t>
  </si>
  <si>
    <t>Servotronic Control Unit-735/750 (E32 thru 3/90), E34 (89-3/90)  (32411134315)</t>
  </si>
  <si>
    <t>O-Ring for Speedometer Transmitter (use with 62161369905)-E23/E24/E28/E30/E32/E34/E36/Z3</t>
  </si>
  <si>
    <t>Differential Flange O-Ring (81x2mm) - 2002/2002tii, 320i (E21), 318i (90-99), 325ix (-91)</t>
  </si>
  <si>
    <t>Differential Drain Plug-fits most BMW  (takes14mm Hex socket (33111212682)</t>
  </si>
  <si>
    <t>Pinion Seal-1600/2002/2002tii, 320i (77-83), 318i/ti (33121204232)(Elring)(45x65x10)</t>
  </si>
  <si>
    <t>Pinion Seal-1600/2002/2002tii, 320i (77-83), 318i/ti (33121204232)(Goetze)(45x65x10)</t>
  </si>
  <si>
    <t>Differential Bearing-1600/2002, 320i, 318i (E30), 318i/ti (E36)  (33121204304)</t>
  </si>
  <si>
    <t>Differential Bearing-1600/2002, 320i, 318i (E30), 318i/ti (E36)  (33121204305)</t>
  </si>
  <si>
    <t>Dust Plate-320i (77-78) Differential</t>
  </si>
  <si>
    <t xml:space="preserve">Differential Mount - 528e/524td (85-88), 633/635 (83-89) </t>
  </si>
  <si>
    <t>Differential Mount (on carrier)-E36</t>
  </si>
  <si>
    <t>Differential Mount (on case)-E36   (33171134911)</t>
  </si>
  <si>
    <t>CV Joint - 2002/2002tii (69-76), 320i (77-78) (Lobro)</t>
  </si>
  <si>
    <t>Lobro</t>
  </si>
  <si>
    <t>Halfshaft Assembly (Rear) -318i/325e (84-87, w/o ABS) (33211226329) (Lobro)</t>
  </si>
  <si>
    <t xml:space="preserve">Halfshaft Assembly (Rear) - 528/533/535/M5 (84-88), 633/635/M6 (84-89) (33211226666) </t>
  </si>
  <si>
    <t>Axle Boot Kit (Outer)-325e (84-87), 318i (84-85), 325ix (88-91, Rear) (541)(Lobro-300466)</t>
  </si>
  <si>
    <t>Axle Boot Kit (Outer)-325e (84-87), 318i (84-85), 325ix (88-91, Rear) (Genuine BMW)</t>
  </si>
  <si>
    <t xml:space="preserve">Axle Boot Kit (Inner) - 318i/325i/M3 (88-91)(E30) </t>
  </si>
  <si>
    <t>Axle Boot Kit (Inner) - 318i/325i/M3 (88-91)(E30)</t>
  </si>
  <si>
    <t xml:space="preserve">Axle Boot Kit (Outer) -318i (92-99, E36) </t>
  </si>
  <si>
    <t>Axle Boot Kit (Inner)-325i/328i (E36), Z3 (2.5/2.8)(Lobro-300500) (33219067899)</t>
  </si>
  <si>
    <t>Axle Boot Kit (Inner)-325i/328i (E36), Z3 (2.5/2.8)(899)</t>
  </si>
  <si>
    <t xml:space="preserve">Axle Boot Kit (Inner) -318i (92-99, E36) </t>
  </si>
  <si>
    <t>Axle Boot Kit-320i  (80-83)  (443)(L)  (300453) (Lobro-OEM) (33211208443)</t>
  </si>
  <si>
    <t>Axle Boot Kit-320i  (80-83)  (Febi) (33211208443)</t>
  </si>
  <si>
    <t>Febi</t>
  </si>
  <si>
    <t>Axle Boot Kit-528e/533i (82-84), 633i (83-84), 733i (82-84) - E23/E24/E28</t>
  </si>
  <si>
    <t>Rear Subframe Mount- 325ix (88-91) (33311128990)</t>
  </si>
  <si>
    <t>Rear Subframe Mount- E28 (all), E23 (all), E24 (82-89)  (33311127533)</t>
  </si>
  <si>
    <t xml:space="preserve">Differential Mount- E32 &amp; E34 </t>
  </si>
  <si>
    <t xml:space="preserve">Rear Subframe Bushing Set-E36 </t>
  </si>
  <si>
    <t>Meyle/German</t>
  </si>
  <si>
    <t xml:space="preserve">Collar Bolt (10x1x31)(10.9) - for E39 rear bearings </t>
  </si>
  <si>
    <t>Rear Trailing Arm Bushings-3 Series (E36/E46) (must buy both)</t>
  </si>
  <si>
    <t>Lower Wishbone (Rear) - E36, E46, Z4</t>
  </si>
  <si>
    <t>Pin (Knurled Bolt) - Rear Subframe Mount to Body - 2002, Bavaria/CS, E12, E28,E23/E24, E21</t>
  </si>
  <si>
    <t>Trailing Arm Bushing (Rear Front) - E36 (sold individually)</t>
  </si>
  <si>
    <t>Rear Wheel Bearing-M3 (94-06), 330i (01-05), X3 (04-09), E38 (33411468904)</t>
  </si>
  <si>
    <t>Axle Nut - Rear - E28, E24, E32/E34</t>
  </si>
  <si>
    <t xml:space="preserve">Rear Wheel Bearing-318i/325e (84-85), 318ti (95-99), Z3/1.9 (96-99) </t>
  </si>
  <si>
    <t>Axle Nut - Rear - E30 &amp; Z3</t>
  </si>
  <si>
    <t>Wheel Bearing C-clip (Rear) - 318i/325e (84-85), Z3/1.9 (96-98)</t>
  </si>
  <si>
    <t>Axle Nut - Rear E36/E46 M3 + E31, E38, E39 + most other late models</t>
  </si>
  <si>
    <t>Rear Wheel Bearing-E23, E24, E28, E32/E34 (33411134549)</t>
  </si>
  <si>
    <t>Boge Gas Shock (Rear) - 525/535/530/540 (E34) (sold in pairs) (32-650-F)(33521135860)</t>
  </si>
  <si>
    <t xml:space="preserve">Rear Shock Mount (Upper) - E30/E36/E46/Z3 </t>
  </si>
  <si>
    <t>Shock Absorber (Rear) - 1600/2002/2002tii (Boge) (only 1 shock left in stock)</t>
  </si>
  <si>
    <t>Protection Tube for Bump Stop (Rear Shocks) - 320i (77-83)(must buy pair)</t>
  </si>
  <si>
    <t>Rear Spring Pad (Damper Ring) - 320i (77-83) (26mm)</t>
  </si>
  <si>
    <t>Shock Mount Plate (Rear) - E32, E34</t>
  </si>
  <si>
    <t>Paper Gasket-Rear Shock Mounts - E30/E36/E46/Z3 (33521128734)</t>
  </si>
  <si>
    <t xml:space="preserve">Spring Pad (Rear Lower-7.5mm) - E30 &amp; E36 </t>
  </si>
  <si>
    <t>Rear Bump Stop - E36 &amp; E46</t>
  </si>
  <si>
    <t xml:space="preserve">Sway Bar Link (Rear) - E39 (all) </t>
  </si>
  <si>
    <t>Sway Bar Link-Rear- 318ti, 5/7 Series (E23/E32/E34), Z3 (96-02)  ("Dogbone")</t>
  </si>
  <si>
    <t>Brake Caliper Bleeder Screw (with Cap) - Bav/CS, 2002, 5/6/7 w/fixed piston calipers (FAG)</t>
  </si>
  <si>
    <t>Brake Pin &amp; Clip Kit (Front) - 320i (77-83) (ATE kit, spring &amp; pins)(13.0460.0119.2)</t>
  </si>
  <si>
    <t>ATE</t>
  </si>
  <si>
    <t>Brake Caliper-Front Left - 733i/735i (82-87) (ATE new) (must buy lt/rt pair)</t>
  </si>
  <si>
    <t>Brake Caliper-Front Right - 733i/735i (82-87) (ATE new) (must buy lt/rt pair)</t>
  </si>
  <si>
    <t>Brake Caliper-Front Left - 528e/533i/524td (82-88)(ATE new) (must buy lt/rt pair)</t>
  </si>
  <si>
    <t>Brake Caliper-Front Right - 528e/533i/524td (82-88)(ATE new) (must buy lt/rt pair)</t>
  </si>
  <si>
    <t>Brake Caliper Bleeder Screw (with Cap) (FAG) - E21, E30, E23/E24/E28/E32/E34/etc</t>
  </si>
  <si>
    <t>Brake Caliper-Front Left-535i (85-88), 633i/635i (83-89)  (ATE-new)</t>
  </si>
  <si>
    <t>Brake Caliper-Front Left (Girling) - 318i (84-85) (New) (must buy lt/rt pair)</t>
  </si>
  <si>
    <t>Girling</t>
  </si>
  <si>
    <t>Brake Caliper-Front Right (Girling) - 318i (84-85) (New) (must buy lt/rt pair)</t>
  </si>
  <si>
    <t>Caliper Repair Kit (Front) -318i/325e/325i (E30) (for Girling calipers)</t>
  </si>
  <si>
    <t>Brake Caliper-Front Left - 318i/325e/325i (84-91) with ATE calipers  (New) (must buy lt/rt pair)</t>
  </si>
  <si>
    <t>Brake Caliper-Front Right - 318i/325e/325i (84-91) with ATE calipers  (New) (must buy lt/rt pair)</t>
  </si>
  <si>
    <t>Guide Pin Bushing Kit (partial) - guide bushings only w/o end caps (6 assorted caps-N/C)</t>
  </si>
  <si>
    <t xml:space="preserve">Brake Pad Set (Front with Shims) - 850i/850csi w/floating calipers (91-95) </t>
  </si>
  <si>
    <t>Jurid</t>
  </si>
  <si>
    <t>Brake Rotor-Front-530i (2/76-9/76)(280x12.7mm)(34111156124)(Surface rust) (02022)</t>
  </si>
  <si>
    <t>Balo</t>
  </si>
  <si>
    <t>Brake Pad Set (Front) - 840Ci (94-97), 850Ci (94-97) (w/fixed calipers)</t>
  </si>
  <si>
    <t>Textar</t>
  </si>
  <si>
    <t>Anti Rattle Spring (Front)-M3 (88-91) &amp; E28 (all) &amp; E24 (78-89)  (ATE91)</t>
  </si>
  <si>
    <t>Anti Rattle Spring (Front) - M3 (95-99), Z3M (98-02)  ("black")</t>
  </si>
  <si>
    <t>Brake Rotor-Front - 840ci (94-97), 850ci (93-97)(34111161086) (Surface rust)</t>
  </si>
  <si>
    <t>Brembo</t>
  </si>
  <si>
    <t>Brake Rotor-Front-318ti (95-2/98), Z3/1.9  (34111160673)</t>
  </si>
  <si>
    <t>Brake Rotor-Front - 750i (95-01) (34111161372)(Surface rust)</t>
  </si>
  <si>
    <t>Brake Rotor-Front - 525i (01-03), 528i (97-00) (34111163081)</t>
  </si>
  <si>
    <t>Wheel Cylinder-2002 (69-76)(23c)</t>
  </si>
  <si>
    <t>FAG/FTE</t>
  </si>
  <si>
    <t>Brake Shoe Mounting Clip-320i (77-83)</t>
  </si>
  <si>
    <t xml:space="preserve">Brake Shoe Mounting Pin-320i (77-83) </t>
  </si>
  <si>
    <t>Caliper Repair Kit (Rear) - 733i (78-81)</t>
  </si>
  <si>
    <t>Brake Caliper-Rear (Left)-2800/Bavaria/3.0Si (-76), 530i/528i (75-81)(ATE new) (must buy lt/rt pair)</t>
  </si>
  <si>
    <t>Brake Caliper-Rear (Right)-2800/Bavaria/3.0Si (-76), 530i/528i (75-81)(ATE new)(must buy lt/rt pair)</t>
  </si>
  <si>
    <t>Brake Caliper-Rear -318i (90-91), 325e/i (-91), E24 (83-89), E23 (82-86)-Left (must buy pair)</t>
  </si>
  <si>
    <t>Brake Caliper-Rear -318i (90-91), 325e/i (-91), E24 (83-89), E23 (82-86)-Right (must buy pair)</t>
  </si>
  <si>
    <t>Brake Disk (Rear) - 733i (78-81)</t>
  </si>
  <si>
    <t>Anti Rattle Spring (Rear)-318/325 (84-91), E28 (all), E23/E24 (82-89)</t>
  </si>
  <si>
    <t>Wheel Cylinder-Rear - 318i (84-85)(23c)</t>
  </si>
  <si>
    <t>Wheel Cylinder-Rear - 318i (84-85) (23c)</t>
  </si>
  <si>
    <t>Rear Brake Shoe Hardware Kit-318i (84-85)</t>
  </si>
  <si>
    <t>Sweden</t>
  </si>
  <si>
    <t>Brake Caliper-Rear Left - 735i (88-92), 750i (-12/90) (New) (must buy lt/rt pair)</t>
  </si>
  <si>
    <t>Brake Caliper-Rear Right - 735i (88-92), 750i (-12/90) (New) (must buy lt/rt pair)</t>
  </si>
  <si>
    <t>Anti Rattle Spring (Rear)-M3 (88-91), E36/E46, E32/E34, E38/E39 (ATE66)</t>
  </si>
  <si>
    <t xml:space="preserve">Brake Drum (Rear) - 318i (84-85) </t>
  </si>
  <si>
    <t>Brake Drum-Rear - 2800cs  (34211116943) (NLA thru BMW) (Surface rust)(LOT OF 4)</t>
  </si>
  <si>
    <t>rust/nla</t>
  </si>
  <si>
    <t>Caliper Repair Kit (Rear) - 318/323/325/328 (92-99), Z3 (96-02) (excl M-cars)</t>
  </si>
  <si>
    <t>Caliper Repair Kit (Rear) - 323i/328i (96-99), 525i/530i/535i (89-95) (34211158578)</t>
  </si>
  <si>
    <t>Brake Caliper-Rear Left - 540i (94-95), M5 (91-93), 740i/750i (93-94) (ATE/New) (must buy pair)</t>
  </si>
  <si>
    <t>Brake Caliper-Rear Right - 540i (94-95), M5 (91-93), 740i/750i (93-94) (ATE/New) (must buy pair)</t>
  </si>
  <si>
    <t xml:space="preserve">Brake Rotor Retainer Screw (M6) - E36, E32/E34, </t>
  </si>
  <si>
    <t>Collar Screw-M10x26.5mm - E28, E23/E24, E32/E34, E31 (for rear calipers)</t>
  </si>
  <si>
    <t>Backing Plate (Rear) - M3 (95-99) - Right Side</t>
  </si>
  <si>
    <t xml:space="preserve">Brake Rotor-Rear Left - M3 (95-99) </t>
  </si>
  <si>
    <t>Anti Rattle Spring (Rear) - M3 (95-99), Z3M (98-02) ("black")</t>
  </si>
  <si>
    <t xml:space="preserve">Rear Brake Shoe Spring-320i (77-83) </t>
  </si>
  <si>
    <t>Brake Rotor-Rear-740i (95-01), 840i (94-97), 850i (91-97) (Balo 02100) (Surface rust)</t>
  </si>
  <si>
    <t>Brake Shoe Set-Rear-318i (84-85) (price is per set-4 shoes)  (34211157302)</t>
  </si>
  <si>
    <t xml:space="preserve">Brake Master Cylinder - 528e (82-88 without ABS) </t>
  </si>
  <si>
    <t xml:space="preserve">Brake Master Cylinder (20.64mm) - 325e (84-4/87 without ABS) </t>
  </si>
  <si>
    <t xml:space="preserve">Brake Master Cylinder - 733i/735i (78-87 with ABS) </t>
  </si>
  <si>
    <t xml:space="preserve">Brake Master Cylinder - 318i (84-85) </t>
  </si>
  <si>
    <t xml:space="preserve">Brake Master Cylinder - 525i (89-91), 535i (89-93) </t>
  </si>
  <si>
    <t>Brake Master Cylinder Grommet (Girling) - E32, E34, E38, E39, etc</t>
  </si>
  <si>
    <t>Brake Reservoir Cap - 320i (77-83), 318i (84-85), 325e (84-85)</t>
  </si>
  <si>
    <t>Brake Hose (Rear Intermediate) - E36</t>
  </si>
  <si>
    <t>Brake Hose (Front) - E36 except M3</t>
  </si>
  <si>
    <t xml:space="preserve">Brake Hose-Stainless (Fischer) (Rear)(L=200mm) - Bavaria, 3/5/6/7 </t>
  </si>
  <si>
    <t>Fischer</t>
  </si>
  <si>
    <t>Brake Hose (Rear)(L=200mm) - Bavaria, E21, E12, E30, E36, E23, E24, E28, E32, E34</t>
  </si>
  <si>
    <t>Brake Reservoir Cap (w/Girling) - E34 (all), 735/740 (88-94), Z3/3.2 (98-00)</t>
  </si>
  <si>
    <t>O-Ring for Brake Accumulator-533/535 (-88), 633/635 (83-89), 733/735 (E23), 750i (88-91)</t>
  </si>
  <si>
    <t>Brake Pressure Switch (Top of DS Regulator) - E28, E23, E24, E31, 750i (88-94) (9e)</t>
  </si>
  <si>
    <t>Brake Booster Check Valve - 2002, Bav/CS, E12, E21, 528e (E28), 630/633 (E24)</t>
  </si>
  <si>
    <t xml:space="preserve">Brake Booster (Hydraulic) - 733i/735i (78-87) </t>
  </si>
  <si>
    <t>Brake Booster Check Valve (right angle) - E30</t>
  </si>
  <si>
    <t>Brake Accumulator-750i (88-11/90)</t>
  </si>
  <si>
    <t>Brake Accumulator-750i (12/90-94), 840i/850i/850Ci/850csi (91-97)</t>
  </si>
  <si>
    <t>Brake Pad Sensor (Rear) - E46 except M3</t>
  </si>
  <si>
    <t>Brake Pad Sensor (Front) - all E36 except M3, Z3 (96-02) except Z3/3.2</t>
  </si>
  <si>
    <t>Brake Pad Sensor (Rear) - all E36 incl M3 (alt # 34351181342)</t>
  </si>
  <si>
    <t>Brake Pad Sensor (Front) - 840i/850i/850csi (91-97)</t>
  </si>
  <si>
    <t>Brake Pressure Switch (Side of DS Regulator) - E28, E23, E24, E31, 750i (88-94)(9e)</t>
  </si>
  <si>
    <t>Brake Pad Sensor - M3 (95-99), Z3/M ("green")</t>
  </si>
  <si>
    <t xml:space="preserve">Brake Pad Sensor (Front) - E46 models (00-06).....325xi, 330xi/330Ci/330i, M3 </t>
  </si>
  <si>
    <t>Brake Pad Sensor (Rear) - Mini (07-10)</t>
  </si>
  <si>
    <t xml:space="preserve">Brake Pad Sensor (Front) - 318i/325e/325i/325ix (84-91) </t>
  </si>
  <si>
    <t>Emergency Brake Shoe Pin-E30, E23/E24 (34411112567)</t>
  </si>
  <si>
    <t>Emergency Brake Shoe Pin-Bavaria/CS, E12, 630/633 (-82), M3 (88-91)</t>
  </si>
  <si>
    <t>Emergency Brake Shoe Spring-Bavaria/CS, E30 (all), E24 (all), E23 (all)</t>
  </si>
  <si>
    <t>Emergency Brake Cable-320i (77-83)  (401140) (Gemo/Orig BMW)</t>
  </si>
  <si>
    <t>GEMO</t>
  </si>
  <si>
    <t>Emergency Brake Cable-530i/528i (75-81), 630i/633i (77-82) (401170) (Gemo/Orig BMW)</t>
  </si>
  <si>
    <t>Emergency Brake Cable-518/520 (Euro E12 models) (401120)(Gemo/Orig BMW)(must buy both)</t>
  </si>
  <si>
    <t>Emergency Brake Hardware Clip - 318/325/M3 (E30 all)</t>
  </si>
  <si>
    <t>Emergency Brake Hardware Bracket - 318i, 318is, 325e, 325es, 325i, 325is, 325iX, M3, Z3 (E30)</t>
  </si>
  <si>
    <t>Tubing Support Clip/Bracket - 318/325/M3 (E30 all)</t>
  </si>
  <si>
    <t>Emergency Brake Cable-733i/735i (83-87)(401510) (Gemo/Orig BMW)</t>
  </si>
  <si>
    <t>Emergency Brake Cable-318i (84-85) (ATE)(401513)(Alt # 34411160116) (Gemo/Orig BMW)</t>
  </si>
  <si>
    <t xml:space="preserve">Emergency Brake Cable-524td/528e/533i (82-88) (401360) </t>
  </si>
  <si>
    <t>ABS Relay-All  E30 (Overvoltage Protection) (Wehrle) (34521154894)</t>
  </si>
  <si>
    <t>Wehrle</t>
  </si>
  <si>
    <t>ABS Relay-All  E30 (Overvoltage Protection) (Genuine BMW) (34521154894)</t>
  </si>
  <si>
    <t>O-Ring for ABS Speed Sensor - E23, E24, E28</t>
  </si>
  <si>
    <t>ABS Speed Sensor (Rear) - E30 (all)  (0265001059)</t>
  </si>
  <si>
    <t>ABS Speed Sensor (Front-Left) - E30 (all)  (0265001058)</t>
  </si>
  <si>
    <t xml:space="preserve">ABS Speed Sensor (Front) - E32 &amp; E34 (all)  </t>
  </si>
  <si>
    <t>Pedal Pad (for Auto trans)-E30/E28/E23/E24, 525/535 (89-91), 735/750 (88-94)(Genuine, not MTC)</t>
  </si>
  <si>
    <t>Spring Clip for Accelerator Control Rod-2002</t>
  </si>
  <si>
    <t>Throttle Cable-320i (80-83)  (#401260) (Gemo-OEM)</t>
  </si>
  <si>
    <t>Throttle Cable-528e (82-88) (#401530)  (Gemo-OEM)</t>
  </si>
  <si>
    <t>Throttle Cable-318i (84-85)  (#401533)  (Gemo-OEM)</t>
  </si>
  <si>
    <t xml:space="preserve">Valve Stem with Cap (Metal) </t>
  </si>
  <si>
    <t>Chrome Lug Nut - for 1600/2002 Steel Wheels</t>
  </si>
  <si>
    <t>Emblem Retaining Spring (for TRX wheel caps) - E24/E28/E23</t>
  </si>
  <si>
    <t>Wheel Lug Bolt (Yellow Zinc plated) (36136781150)- E12/E21/E23/E24/E30/E28/E32/E34/E36/etc</t>
  </si>
  <si>
    <t xml:space="preserve">Wheel Cap with Emblem (for 7x15" BBS)-525/535 (E34), 735/740 (E32) </t>
  </si>
  <si>
    <t>Wheel Lug Bolt (Silver Zinc plated)</t>
  </si>
  <si>
    <t>Wheel Cap with Emblem (36131180419) - fits most late model BMW's (E32/E34/E36/E39/E46/etc)</t>
  </si>
  <si>
    <t xml:space="preserve">Door Stop-630/633/635/M6 (77-89) </t>
  </si>
  <si>
    <t xml:space="preserve">Door Stop-320i (77-83) </t>
  </si>
  <si>
    <t xml:space="preserve">Door Stop-2500/2800/Bavaria/3.0Si (Rear)  (69-76) </t>
  </si>
  <si>
    <t xml:space="preserve">Hood Support Rod-320i (77-83) </t>
  </si>
  <si>
    <t>Bracket-Bumper Shock to Bumper (Front) - 2002/2002tii (74-76), 3.0cs (74)</t>
  </si>
  <si>
    <t>Bumper Rail "T" Clip - E30, E21, E23, E24, E28</t>
  </si>
  <si>
    <t>Bumper Bellows-Front Left - 320i (77-83)(must buy lt/rt set)</t>
  </si>
  <si>
    <t>Bumper Bellows-Front Right - 320i (77-83)(must buy lt/rt set)</t>
  </si>
  <si>
    <t>Bumper Trim Strip-Front Left - E36  (must buy lt/rt set)</t>
  </si>
  <si>
    <t>Bumper Trim Strip-Front Right - E36 (must buy lt/rt set)</t>
  </si>
  <si>
    <t>Bumper Filler Piece (License Plate Bracket) - E36 (must buy with "306" filler)</t>
  </si>
  <si>
    <t>Bumper Filler Piece (License Plate Bracket) - E36 (must buy with "857" filler)</t>
  </si>
  <si>
    <t>Hex Bolt-TS5x14.4 - Z4 (E85/E86), M5 (E60)</t>
  </si>
  <si>
    <t>Bumper Bracket (Front) - 1600/2002 (68-71)</t>
  </si>
  <si>
    <t>Bracket-Center Bumper Shock to Bumper (Rear) - 2002/2002tii (74-76), Bav/3.0cs (74)</t>
  </si>
  <si>
    <t>Bumper Shock (Rear) - 320i (77-83)</t>
  </si>
  <si>
    <t>Molding Clip Grommet - E21, E30, E23</t>
  </si>
  <si>
    <t xml:space="preserve">Bumper Cushion (Rear) - E30 (except M3) </t>
  </si>
  <si>
    <t>Rubber Molding-Front Fender (Left) - 2002/2002tii</t>
  </si>
  <si>
    <t>Molding Clip (Lower Side Molding) - 2002/2002tii (8 per car)</t>
  </si>
  <si>
    <t>Outer Grill-320i (77-83) (Left) (Aftermarket-Tw)(must buy lt/rt set)</t>
  </si>
  <si>
    <t>Aftermarket</t>
  </si>
  <si>
    <t>Outer Grill-320i (77-83) (Right) (Aftermarket-Tw)(must buy lt/rt set)</t>
  </si>
  <si>
    <t>Drip Rail Molding (Left) - 320i (77-83) (new but blemished)</t>
  </si>
  <si>
    <t>Drip Rail Molding (Right) - 320i (77-83) (new but blemished)</t>
  </si>
  <si>
    <t xml:space="preserve">Molding Clip (black/plastic)(large) - 320i, 530i/528i (75-81) </t>
  </si>
  <si>
    <t>Molding Clip (plastic with threaded stud) - E21, E24, E12</t>
  </si>
  <si>
    <t>Molding-Fenter (Left) - E28</t>
  </si>
  <si>
    <t>Molding-Fenter (Right) - E28</t>
  </si>
  <si>
    <t>Molding-Front Door (Left) - E28</t>
  </si>
  <si>
    <t>Molding-Front Door (Right) - E28</t>
  </si>
  <si>
    <t>Molding-Rear Door (Left) - E28</t>
  </si>
  <si>
    <t>Molding-Rear Door (Right) - E28</t>
  </si>
  <si>
    <t>Spring Retainer Clip - for E28 and E30 grills</t>
  </si>
  <si>
    <t>Molding-Front Left Fender - 318i/325e/325i (84-6/88)</t>
  </si>
  <si>
    <t>Molding-Front Right Fender - 318i/325e/325i (84-6/88)</t>
  </si>
  <si>
    <t>Molding-Front Right Door - 318i/325e/325i (84-6/88)(2dr models)</t>
  </si>
  <si>
    <t>Molding-Rear Left Quarter - 318i/325e/325i (84-6/88)(2dr models)</t>
  </si>
  <si>
    <t>Molding-Rear Right Quarter - 318i/325e/325i (84-6/88)(2dr models)</t>
  </si>
  <si>
    <t>Center Grill - 318i/325e/325i/325ix (84-91)</t>
  </si>
  <si>
    <t xml:space="preserve">Windshield Cowl Grill (right side) - E30 (all) </t>
  </si>
  <si>
    <t>Molding-Front Left Door - 318i/325e/325i (84-6/88)(4dr models)</t>
  </si>
  <si>
    <t>Molding-Front Right Door - 318i/325e/325i (84-6/88)(4dr models)</t>
  </si>
  <si>
    <t xml:space="preserve">Molding-Left Rear Door - 318i/325e/325i (84-6/88)(4dr models) </t>
  </si>
  <si>
    <t>Molding-Right Rear Door - 318i/325e/325i (84-6/88)(4dr models)</t>
  </si>
  <si>
    <t xml:space="preserve">Grill Retainer Clip (Left) - E34 </t>
  </si>
  <si>
    <t>Grill Retainer Clip (Right) - E34</t>
  </si>
  <si>
    <t>Grill Molding (Nose Panel) - 525/535/M5 (89-95) (only for narrow kidney grill)</t>
  </si>
  <si>
    <t>Insignia ("320") - 320i (79-83)</t>
  </si>
  <si>
    <t>Emblem Grommet</t>
  </si>
  <si>
    <t>Glovebox Strap-320i (77-83)</t>
  </si>
  <si>
    <t xml:space="preserve">Console (Storing Partition) - 530i (2/77-78) &amp; 528i (79-81) (models with A/C) </t>
  </si>
  <si>
    <t xml:space="preserve">Console Faceplate-530i (2/77-78) &amp; 528i (79-81) </t>
  </si>
  <si>
    <t>Ashtray-320i &amp; 530i/528i (E21 &amp;E12) (models with A/C)</t>
  </si>
  <si>
    <t>Gear Position Indicator (3HP22) - 733i/735i (E23)</t>
  </si>
  <si>
    <t>Gear Lever Cover - 733i/735i (E23)</t>
  </si>
  <si>
    <t xml:space="preserve">Mirror (Manual, Right Side) - 320i (80-83), 528i (80-81) (Black) </t>
  </si>
  <si>
    <t>Gas Lid (Fuel Door)  Bumper-E12, E21, E23, E24, E28, E32, E34, E31, E38, E39, E53</t>
  </si>
  <si>
    <t>Door Lock (Left)  - 320i (77-83)  (Genuine)</t>
  </si>
  <si>
    <t>Door Lock (Right)  - 320i (77-83)  (Genuine)</t>
  </si>
  <si>
    <t xml:space="preserve">Door Lock Set (Left &amp; Right with same key)  - 320i (77-83) </t>
  </si>
  <si>
    <t>Door Lock Button- E30/E36, E32/E34, E31</t>
  </si>
  <si>
    <t>Torx Bolt with Countersunk Head - E30/E31/E32/E34/E36/E46/etc</t>
  </si>
  <si>
    <t>Door Handle Outer Cover - E32 (88-94), E34 (89-90) - Front Left  (9i)</t>
  </si>
  <si>
    <t>Door Handle Outer Cover - E32 (88-94), E34 (89-90) - Front Right (9i)</t>
  </si>
  <si>
    <t>Window Molding Clamp- E36</t>
  </si>
  <si>
    <t>Door Handle Outer Cover - E36 (92-99), E34 (91-95) - Front Left  (9i)</t>
  </si>
  <si>
    <t>Door Handle Outer Cover - E36 (92-99), E34 (91-95) - Front Right (9i)</t>
  </si>
  <si>
    <t>Torx Bolt with Washer  (51211940825)  - E31/E34/E36/E39/E46</t>
  </si>
  <si>
    <t xml:space="preserve">Hood Roller Guide-320i (77-83) </t>
  </si>
  <si>
    <t>Hood Shock - 633/635 (78-87) &amp; 733i/735i (78-86)</t>
  </si>
  <si>
    <t xml:space="preserve">Hood Shock-735i/740i/750i (E32) (takes 2) </t>
  </si>
  <si>
    <t>Hood Shock - 5 Series (E28)(82-88) (German)</t>
  </si>
  <si>
    <t xml:space="preserve">Trunk Lock- 320i </t>
  </si>
  <si>
    <t xml:space="preserve">Trunk Lid Shock-735i/740i/750i (E32) (takes 2) </t>
  </si>
  <si>
    <t xml:space="preserve">Convertible Lid Shock-318ic/325ic (E30) (88-93) </t>
  </si>
  <si>
    <t xml:space="preserve">Door Actuator - 528e/533i (-9/82) </t>
  </si>
  <si>
    <t xml:space="preserve">Door Actuator-Front (with deadbolt)-E30 exc M3, E23 (83-87), E24 (83-87)  </t>
  </si>
  <si>
    <t xml:space="preserve">Door Actuator-Front (with deadbolt)-E30 (all), E23 (83-87), E24 (83-87) </t>
  </si>
  <si>
    <t xml:space="preserve">Trunk Actuator - E30 (all), E24 (83-87), E23 (83-87) </t>
  </si>
  <si>
    <t xml:space="preserve">Vent Window Frame-1600/2002/2002tii (Left side) </t>
  </si>
  <si>
    <t>Window Regulator (Front Left with Manual windows) - 530i (75-78)</t>
  </si>
  <si>
    <t xml:space="preserve">Door Glass-1600/2002/2002tii (right side) </t>
  </si>
  <si>
    <t>Vent Window (Left) - 1600/2002/2002tii</t>
  </si>
  <si>
    <t xml:space="preserve">Window Regulator-320i (E21) (Single Arm type) - Right </t>
  </si>
  <si>
    <t xml:space="preserve">Window Regulator-320i (E21) (Cross Arm type) - Left </t>
  </si>
  <si>
    <t xml:space="preserve">Window Regulator-320i (E21) (Cross Arm type) - Right </t>
  </si>
  <si>
    <t xml:space="preserve">Window Crank (with Manual Windows) - E30 </t>
  </si>
  <si>
    <t xml:space="preserve">Electric Window Regulator w/o Motor-735/740/750 (88-94) (Left) </t>
  </si>
  <si>
    <t xml:space="preserve">Window Motor-733i (78-83) - Left Side  </t>
  </si>
  <si>
    <t xml:space="preserve">Window Motor-733i (78-83) - Right Side </t>
  </si>
  <si>
    <t>Window Motor-Front Lt- Bav/Si, 733i (78), 633i (-3/78), 530i/528i, E28 (all) (Bosch)</t>
  </si>
  <si>
    <t>Window Motor-Front Rt- Bav/Si, 733i (78), 633i (-3/78), 530i/528i, E28 (all)(Bosch)</t>
  </si>
  <si>
    <t>Window Motor-733i/735i (84-86) - Left Side</t>
  </si>
  <si>
    <t xml:space="preserve">Window Motor-733i/735i (84-86) - Right Side </t>
  </si>
  <si>
    <t xml:space="preserve">Electric Window Lifter-Front Left-733i/735i (9/78-86)(E23)  </t>
  </si>
  <si>
    <t xml:space="preserve">Electric Window Lifter-Front Right-733i/735i (9/78-86)(E23) </t>
  </si>
  <si>
    <t>Electric Window Regulator-Front Right - 528i (79-81), 528/524/533/535/M5 (82-88)</t>
  </si>
  <si>
    <t xml:space="preserve">Electric Window Lifter-Front Left-633i/635i/M6 (4/78-89) </t>
  </si>
  <si>
    <t xml:space="preserve">Electric Window Lifter-Front Right-633i/635i/M6 (4/78-89)  </t>
  </si>
  <si>
    <t xml:space="preserve">Electric Window Lifter-Rear Left - 530i/528i (75-81), E28 (all) </t>
  </si>
  <si>
    <t xml:space="preserve">Electric Window Lifter-Rear Right - 530i/528i (75-81), E28 (all) </t>
  </si>
  <si>
    <t xml:space="preserve">Electric Window Lifter-Rear Left - 733i/735i (79-86) </t>
  </si>
  <si>
    <t xml:space="preserve">Electric Window Lifter-Rear Right - 733i/735i (79-86) </t>
  </si>
  <si>
    <t xml:space="preserve">Window Lifter-Rear Left - 630i/633i/635i/M6 (77-89) </t>
  </si>
  <si>
    <t xml:space="preserve">Window Lifter-Rear Right - 630i/633i/635i/M6 (77-89) </t>
  </si>
  <si>
    <t xml:space="preserve">Torx Bolt-4.8x13mm - E36, E39, E53 </t>
  </si>
  <si>
    <t>Door Panel Clips-E36</t>
  </si>
  <si>
    <t>Washer - for Radiator Mount - 1600/2002, Bav/CS, E12, E23/E24, E28, E30 (inst on bushings)</t>
  </si>
  <si>
    <t>Door Sill Cover Clip - E21, E30, E23, E36</t>
  </si>
  <si>
    <t>Trim Lock-E28 (3 per car)</t>
  </si>
  <si>
    <t xml:space="preserve">Expanding Rivet - Various (eg, Hood Insulation,trim, etc) </t>
  </si>
  <si>
    <t xml:space="preserve">Blind Plug (Sealing Cap) - Bavaria/3.0Si, 2002/2002tii, 530i/528i </t>
  </si>
  <si>
    <t>Plastic Expanding Nut (ST 3.9) for grill screws, etc</t>
  </si>
  <si>
    <t>Panel Lock Plug - E30, E36, E32, E34, E38, E39, M5/M6 (87-88)</t>
  </si>
  <si>
    <t xml:space="preserve">Front Valence Inlet Cover (Left side) - E28 </t>
  </si>
  <si>
    <t>Inner Fender Skirt (Wheel Housing Cover) - 318/325e/325i/325ix (84-91)(Left)</t>
  </si>
  <si>
    <t>Inner Fender Skirt (Wheel Housing Cover) - 318/325e/325i/325ix (84-91)(Right)</t>
  </si>
  <si>
    <t xml:space="preserve">Seat Mechanism Cover - 2002, E21, E24 </t>
  </si>
  <si>
    <t xml:space="preserve">Sunroof Cable Set - 528e/533i (82-2/83) </t>
  </si>
  <si>
    <t xml:space="preserve">Sunroof Gasket (1440mm) -  E24 (all)  </t>
  </si>
  <si>
    <t>Sunroof Cable-E30 (1/85-91) (Left)</t>
  </si>
  <si>
    <t>Sunroof Cable-E30 (1/85-91) (Right)</t>
  </si>
  <si>
    <t>Battery Cable-Negative - 320i (77-79)</t>
  </si>
  <si>
    <t>Wiring Harness for Ashtray-320i (80-83)</t>
  </si>
  <si>
    <t xml:space="preserve">Terminal Plug - 735i/750i (E32) </t>
  </si>
  <si>
    <t>Cable Holder-1600/2002/2002tii &amp; 2800/3.0cs (70mm)</t>
  </si>
  <si>
    <t>Cable Holder-1600/2002/2002tii &amp; 2800/3.0cs (53mm)</t>
  </si>
  <si>
    <t>Fuse-Twin Blade Push in Type - 25amp (White)</t>
  </si>
  <si>
    <t>Pudenz</t>
  </si>
  <si>
    <t>Fuse-Twin Blade Push in Type - 30amp (Green)</t>
  </si>
  <si>
    <t>Terminal Plug Housing (black) (4 pole) - E31/E32/E34/E36/E39</t>
  </si>
  <si>
    <t>Terminal Plug Housing (black) (2 pole) - E28/E30/E32/E34/E36/Z3</t>
  </si>
  <si>
    <t>Terminal Plug Housing (grey) - E34 washer pump, sider markers, etc  - E24/E32/E34/E36</t>
  </si>
  <si>
    <t>Terminal Plug Housing (Yellow) - Various (Genuine BMW) - E24</t>
  </si>
  <si>
    <t>Plug Housing (Various-washer pump &amp; coolant level sensors) - E32/E34 (Genuine BMW)</t>
  </si>
  <si>
    <t>Terminal Plug Housing (black) - for Aux Fan switch (3 pole) - E23/E30/E32/E34/E36</t>
  </si>
  <si>
    <t>Terminal Plug Housing (black)(2 pole) - E24/E32/E34/E36</t>
  </si>
  <si>
    <t>Terminal Plug Housing (white) (2 pole) - E30/E31/E32/E34/E36/E39</t>
  </si>
  <si>
    <t>Terminal Plug Housing (grey) (2 pole) - E30/E39</t>
  </si>
  <si>
    <t>Terminal Plug Housing (Yellow) - Various (Genuine BMW) - E30/E60</t>
  </si>
  <si>
    <t>Fuse-Twin Blade Push in Type - 10amp (Red)</t>
  </si>
  <si>
    <t>Terminal Plug Housing (black) (967327-1) - E24/E39/E46</t>
  </si>
  <si>
    <t>Terminal Plug Housing (grey) (967327-2) - E24/E36/E39/E46</t>
  </si>
  <si>
    <t>Fuse - Bullet Type (16 amp)(red) (copper) (Pudenz-Germany)</t>
  </si>
  <si>
    <t>Fuse - Bullet Type (8 amp)(white)  (Pudenz-Germany)</t>
  </si>
  <si>
    <t>Oil Pressure Switch (Fine Thread) - 1600 (69-71), 2002 (68) (Genuine BMW &amp; Hella)</t>
  </si>
  <si>
    <t xml:space="preserve">Dome Light Switch-2002/2002tii &amp; 2800/3.0CS (Drivers side) (2 pin) </t>
  </si>
  <si>
    <t>Wiper Switch-1600/2002/2002tii (68-73), Bavaria (-73), 2800/3.0cs (-73) (4-pin)</t>
  </si>
  <si>
    <t xml:space="preserve">Oil Pressure Switch (Coarse Thread) - most classic BMW (69-88) </t>
  </si>
  <si>
    <t>Rear Window Defroster Switch-320i (with Green center)</t>
  </si>
  <si>
    <t xml:space="preserve">Wiper Switch (on Steering column) - 2002/2002tii (74-76) with delay position  </t>
  </si>
  <si>
    <t xml:space="preserve">Wiper Relay-2002 (-74), 2800/3.0CS  </t>
  </si>
  <si>
    <t>Blower Switch-320i (76-77)</t>
  </si>
  <si>
    <t xml:space="preserve">Switch For Heat Rear Window - 530i (76-77) </t>
  </si>
  <si>
    <t>Defroster Switch-733i (78-79)  (E23)</t>
  </si>
  <si>
    <t xml:space="preserve">Headlight Switch-733i (78-9/82) (E23) </t>
  </si>
  <si>
    <t xml:space="preserve">Sunroof Relay - E12, E30, E23, E24, E28 </t>
  </si>
  <si>
    <t>Blower Switch-320i/323i/M1 (78-79)</t>
  </si>
  <si>
    <t>Auxilary Fan Switch-82C (91C is stock) (White top)-E21, E30, E28, E23, E24 (German)</t>
  </si>
  <si>
    <t xml:space="preserve">Wiper Switch (on Steering Column) - 320i (1978) </t>
  </si>
  <si>
    <t xml:space="preserve">Wiper Switch (on Steering column) - 733i (78-82) </t>
  </si>
  <si>
    <t>Hazard Switch-318/325/M3 (87-93 only)(E30)  (61311380347)</t>
  </si>
  <si>
    <t>Hazard Switch-318/325/M3 (84-93)(E30)  (remove code pin for cars 87-on)</t>
  </si>
  <si>
    <t>Knob for "459" Mirror Control Switch - E21/E28, E12, E23, E24 (9e)</t>
  </si>
  <si>
    <t xml:space="preserve">Relay-Intensive Cleaning System-E23 (78-82), E24  (81-82) </t>
  </si>
  <si>
    <t xml:space="preserve">Washer Fluid Level Sensor-325e (84-86), 528/533/535 (82-88), 733/735 (80-86) </t>
  </si>
  <si>
    <t xml:space="preserve">Rear Defogger Switch-633i (81-82)(Possibly all E24 including M6...see photos) </t>
  </si>
  <si>
    <t xml:space="preserve">Washer Level Switch Grommet - E30, E36, E28, E34, E39, E32, E38 </t>
  </si>
  <si>
    <t xml:space="preserve">Wiper Switch (on Steering column) - 633csi (81-82) </t>
  </si>
  <si>
    <t>Foglight Switch-E28 (9/83-9/84)</t>
  </si>
  <si>
    <t xml:space="preserve">Dome Light Switch (2 spade, Lt side)-Bav/CS, E12, E21, E23/E24, E30, E28 </t>
  </si>
  <si>
    <t xml:space="preserve">Light Control Relay (for Interior Dome Lights) - E30, E28, E24, E23 </t>
  </si>
  <si>
    <t>Heated Rear Window Switch-735i (85-87), Z3 (96-3/99) (alt 61311369848)</t>
  </si>
  <si>
    <t>Cruise Control Switch - E28 (all)</t>
  </si>
  <si>
    <t xml:space="preserve">Cruise Control Switch - E30 (all to 9/87), E24 (all 9/82 - 9/87) </t>
  </si>
  <si>
    <t>Wiper Switch (on Steering column) - 528e/535i/M5 (9/85-88), 318/325/M3 (84-91)</t>
  </si>
  <si>
    <t xml:space="preserve">Daytime Light Relay - E32 &amp; E34 </t>
  </si>
  <si>
    <t xml:space="preserve">Electric Mirror Switch - E30/E32/E34 </t>
  </si>
  <si>
    <t>Window Switch Assembly (console mount with 4 switches) - E32/E34</t>
  </si>
  <si>
    <t>Central Lock Unit-3 Series (86-91), 635i/M6 (86-89), 735i (86-87)(61311373323) (New-no core)</t>
  </si>
  <si>
    <t>Rear Window Defroster Switch-E28 (-8/81) &amp; E30 (-8/86) Euro models (61311367343)</t>
  </si>
  <si>
    <t xml:space="preserve">Blower Switch-318i/325e/325i/M3 (9/84-91), Z3 (96-01) </t>
  </si>
  <si>
    <t xml:space="preserve">Glove Box Light Switch - E30 (all) </t>
  </si>
  <si>
    <t>Washer Fluid Level Sensor - E30 (86-91), E36 (92-96),  E34/E32 (all)</t>
  </si>
  <si>
    <t xml:space="preserve">Rear Window Defroster Switch-E34 </t>
  </si>
  <si>
    <t xml:space="preserve">Ignition Switch-Bavaria (69-73), 528i (79-81), 633i (79-82) </t>
  </si>
  <si>
    <t>Ignition Switch (Electrical Portion) - 318/325/M3 (84-93)(E30)</t>
  </si>
  <si>
    <t xml:space="preserve">Lighter Socket-320i (80-83), 530i/528i (78-81) </t>
  </si>
  <si>
    <t>Lamp Control Module-E32/E34 (New, Genuine BMW)(no core required)</t>
  </si>
  <si>
    <t xml:space="preserve">Hazard Relay-E32/E34/E36 </t>
  </si>
  <si>
    <t>Relay-5 Prong White for Motronic ("diode" relay)-E30/E32/E34/E36/E38/E39  (Tyco)</t>
  </si>
  <si>
    <t>Wiper Motor-320i (77-83) (All with SWF motor)</t>
  </si>
  <si>
    <t>SWF</t>
  </si>
  <si>
    <t>Wiper Motor-320i (77-83) (All with Bosch motor)</t>
  </si>
  <si>
    <t>Wiper Linkage Drive Rod - E30 (84-91, All)  (Motor to Pivot Assembly)</t>
  </si>
  <si>
    <t>Wiper Arm (Right side w/o deflector) - E23 7-series (78-86)  (must buy left/right pair)</t>
  </si>
  <si>
    <t>Wiper Arm (Left side with deflector) - E23 7-series (78-86)   (must buy left/right pair)</t>
  </si>
  <si>
    <t xml:space="preserve">Wiper Arm (Left) -E30 3-series (84-91, All) </t>
  </si>
  <si>
    <t xml:space="preserve">Wiper Arm (Right) - E30 3-series (84-91, All) </t>
  </si>
  <si>
    <t>Wiper Motor-E28 (All, 83-88) (Bosch 093)</t>
  </si>
  <si>
    <t>Wiper Motor-E24 (83-89)</t>
  </si>
  <si>
    <t>Wiper Motor-733/735/745  (83-86)  (61611373187)</t>
  </si>
  <si>
    <t xml:space="preserve">Wiper Blade Refill Set-E36  (cut to length - 2 blades)(SWF-approx 600mm) </t>
  </si>
  <si>
    <t>Wiper Blade Assembly-E38 (7-series) - Right (Valeo/OEM) (800-24-4)</t>
  </si>
  <si>
    <t>Valeo</t>
  </si>
  <si>
    <t>Wiper Blade Assembly-E39 (5-series) - Right (Valeo/OEM) (800-22-5)</t>
  </si>
  <si>
    <t>Wiper Refill (530mm)- E36 (3 series) (Left or Right)</t>
  </si>
  <si>
    <t>Wiper Refill (550mm= 21.6") - E32/E34 (from 9/90-on)</t>
  </si>
  <si>
    <t>Washer Pump-320i (1977), 530i (75-76)</t>
  </si>
  <si>
    <t>Washer Nozzle-320i (77-83) (single spray)(takes 2 per car)</t>
  </si>
  <si>
    <t>Washer Bottle-733i (78-9/80)  (61661362613) (UV yellowed - can be restored)</t>
  </si>
  <si>
    <t>Washer Pump Grommet-E21, E30, E36, E28, E34, E32, E38</t>
  </si>
  <si>
    <t xml:space="preserve">Washer Pump-733i/735i (10/80-86), 633i/635i/M6 (81-89...intensive cleaning) </t>
  </si>
  <si>
    <t>Washer Bottle - E30 (all) (61661370789)</t>
  </si>
  <si>
    <t>Washer Nozzle (heated) - E30 &amp; E28 (all), E24 (83-89)</t>
  </si>
  <si>
    <t>Washer Pump-E30 (87-91) (made in Switzerland, not China)</t>
  </si>
  <si>
    <t>MES</t>
  </si>
  <si>
    <t>Washer Pump-E36, E28, E32, E34 (made in Switzerland, not China)</t>
  </si>
  <si>
    <t>SI Board (Conductor Plate) -318i/325e (-12/85)(62111394268)  (outright, no core)</t>
  </si>
  <si>
    <t>Programa</t>
  </si>
  <si>
    <t>SI Board (Conductor Plate)-525i/535i (thru 2/89), 735i/750i (88-2/89)(62111390082)(no core)</t>
  </si>
  <si>
    <t>Speedometer Cable (Upper Section) - 320i (77-83)</t>
  </si>
  <si>
    <t xml:space="preserve">Water Temp Sender (3" length, 2 prong)-535i/M5 (85-88), E24 (all), E23 (all) </t>
  </si>
  <si>
    <t>FAE</t>
  </si>
  <si>
    <t>Trigger Contact - Speedometer Transmitter-E30/E28/E/23/E24  (alt 62161369906)</t>
  </si>
  <si>
    <t>Headlight Bucket-320i (77-83) (Right)</t>
  </si>
  <si>
    <t xml:space="preserve">Headlight Bucket-530i/528i (75-81) (Left) </t>
  </si>
  <si>
    <t xml:space="preserve">Headlight Bucket-530i/528i (75-81) (Right) </t>
  </si>
  <si>
    <t>Headlight Ring (for 5 3/4" round lights) - 3/5/6/7 Series (silver)</t>
  </si>
  <si>
    <t>Hella</t>
  </si>
  <si>
    <t xml:space="preserve">Headlight Bucket-733i (78-82) (Left) </t>
  </si>
  <si>
    <t>Headlight Bucket-733i (78-82) (Right)</t>
  </si>
  <si>
    <t>Headlight Intermediate Piece - E32 &amp; E34 models</t>
  </si>
  <si>
    <t>Headlight Adjuster Screw (short) - E32 &amp; E34 models</t>
  </si>
  <si>
    <t>Black Bushing/Socket for E32/E34 Headlights (Genuine)</t>
  </si>
  <si>
    <t>Elipsoid Headlight (High Beam) -E32/E34 (left side) (check production date)</t>
  </si>
  <si>
    <t>Elipsoid Headlight (High Beam) -E32/E34 (right side) (check production date)</t>
  </si>
  <si>
    <t>Elipsoid Headlight (Low Beam) (Left) - 325i/M3 (88-91)</t>
  </si>
  <si>
    <t>Elipsoid Headlight (Low Beam) (Right) - 325i/M3 (88-91)</t>
  </si>
  <si>
    <t>Elipsoid Headlight (High Beam) (Lt or Rt) - 325i (88-91), 635/M5 (6/87-89)</t>
  </si>
  <si>
    <t>Elipsoid Headlight (Low Beam) -E32/E34 (91-93) (right side)</t>
  </si>
  <si>
    <t xml:space="preserve">White Bushing/Socket for E32/E34 Headlights </t>
  </si>
  <si>
    <t xml:space="preserve">Turn Signal Lense (Front Left) - Bavaria/3.0Si </t>
  </si>
  <si>
    <t xml:space="preserve">Turn Signal Lense (Front Right) - Bavaria/3.0Si </t>
  </si>
  <si>
    <t>Turn Signal Assembly (Front Right) - 530i/528i (75-81)</t>
  </si>
  <si>
    <t>Turn Signal Lense (Front)-733i (78-82) (Left)</t>
  </si>
  <si>
    <t>Turn Signal Lense (Front)-733i (78-82) (Right)</t>
  </si>
  <si>
    <t>Turn Signal Assembly (Front Right) - 633/635/M6 (78-89)</t>
  </si>
  <si>
    <t>Front Turn Signal Assembly (Left) - E34 (all)</t>
  </si>
  <si>
    <t>Front Turn Signal Assembly (Right) - E34 (all)</t>
  </si>
  <si>
    <t>Front Turn Signal Lense-318/325 (6/88-91)(E30) (old # 63131386011)</t>
  </si>
  <si>
    <t>Front Turn Signal Lense-E30 &amp; E28 (all) (for use with 63131386610)</t>
  </si>
  <si>
    <t>Front Turn Signal Assembly (Right) -318/325/328/M3 (84-91)(4dr/sedan)  (63128353280)</t>
  </si>
  <si>
    <t xml:space="preserve">Turn Signal Bulb Socket (front with Amber lense) - E46  </t>
  </si>
  <si>
    <t>Front Side Marker Assembly-Bavaria/CS (Left)</t>
  </si>
  <si>
    <t>Front Side Marker Assembly-Bavaria/CS (Right)</t>
  </si>
  <si>
    <t>Front Side Marker Lense (Amber) - 1600/2002/2002tii, Bavaria/CS</t>
  </si>
  <si>
    <t>Illuminated Rear Side Marker-1600/2002/2002tii, 2800cs/3.0cc (Left)</t>
  </si>
  <si>
    <t>Front Reflector-320i (77-83), 630/633/635 (77-89), 733 (78-84)</t>
  </si>
  <si>
    <t>Rear Side Marker Lense-318/325 (-85), E28 (all) (fits 63141370266)</t>
  </si>
  <si>
    <t>Front Side Marker Lense-318/325 (-85), E28 (all) (fits 63141370267)</t>
  </si>
  <si>
    <t>Front Side Marker Assembly-318/325 (-85), E28 (all), E32/E34, E36/E46, E38/E39</t>
  </si>
  <si>
    <t>Bulb Socket - E32/E34/E36</t>
  </si>
  <si>
    <t>Front Side Marker Lense (Amber) - 318/325 (86-91), E32/E34 (all)</t>
  </si>
  <si>
    <t>Rear Side Marker Lense (Red) - 318/325 (86-91), E32/E34 (all)</t>
  </si>
  <si>
    <t>Grill Screw Expansion Nut - E32/E34</t>
  </si>
  <si>
    <t>Fog Light Lense-735/750 (88-90), 635/M6 (87-89) - Left</t>
  </si>
  <si>
    <t>Fog Light Lense-735/750 (88-90), 635/M6 (87-89) - Right</t>
  </si>
  <si>
    <t>Fog Light Lense-E34  (89-90 &amp; 1/94-95)  (Right)</t>
  </si>
  <si>
    <t xml:space="preserve">Fog Light Lense - E32 (91-94) (63171390883) - Left </t>
  </si>
  <si>
    <t xml:space="preserve">Fog Light Lense - E32 (91-94) (63171390884) - Right </t>
  </si>
  <si>
    <t xml:space="preserve">Foglight Assembly-525i/535i/530i/540i/M5 (9/90-12/93) - Left  (945) </t>
  </si>
  <si>
    <t>Foglight Assembly-525i/535i/530i/540i/M5 (9/90-12/93) - Right (946)</t>
  </si>
  <si>
    <t>Foglight Assembly - E38 (95-01) - Left</t>
  </si>
  <si>
    <t>Tail Light Assembly-530i (75-76) - Left</t>
  </si>
  <si>
    <t>Tail Light Assembly-530i (75-76) - Right</t>
  </si>
  <si>
    <t xml:space="preserve">Tail Light Assembly-Bavaria/3.0Si (7/71-6/76) - Left </t>
  </si>
  <si>
    <t>Tail Lense-2002/2002tii (74-76) (Left)</t>
  </si>
  <si>
    <t>Tail Light Lense-320i (77-79) - Right</t>
  </si>
  <si>
    <t xml:space="preserve">Tail Light Inner Housing (bulb holder) - 318i/325e/325i (84-87) </t>
  </si>
  <si>
    <t>Tail Light Assembly-E32 (Right)</t>
  </si>
  <si>
    <t>Tail Light Lense-E30 (88-91) (Left Side)</t>
  </si>
  <si>
    <t>Tail Lense on Body - E34 (89-95, All) (Right side)</t>
  </si>
  <si>
    <t>Tail Light Assembly-E36 (2-door) (Right)</t>
  </si>
  <si>
    <t xml:space="preserve">License Plate Light Assembly-320i (79-83) </t>
  </si>
  <si>
    <t>Dome Light - 530i/528i (75-81)</t>
  </si>
  <si>
    <t xml:space="preserve">Heater Core-1600/2002 (68-70) </t>
  </si>
  <si>
    <t xml:space="preserve">Guide Shaft for Temperature Control-630/633 (77-82) </t>
  </si>
  <si>
    <t>Button/Knob for Air Distribution - Euro 728i/730i/733i (78-79)</t>
  </si>
  <si>
    <t>A/C Expansion Valve-733i/735i (78-85) (Behr) (64111466210)</t>
  </si>
  <si>
    <t xml:space="preserve">Heater Valve (w/auto heater control) -528e (82-88) &amp; 524td  </t>
  </si>
  <si>
    <t xml:space="preserve">Heater Valve-733/735 (78-87) </t>
  </si>
  <si>
    <t>Heater Valve - E30 (use with "772" heater core, "plastic inlet")  (64111468114)</t>
  </si>
  <si>
    <t>A/C Evaporator-E36  (without expansion valve)</t>
  </si>
  <si>
    <t>Heater Valve O-Ring (17.1mm) - 320i (E21), 530i (E12), M3/M5/M6</t>
  </si>
  <si>
    <t>A/C Expansion Valve-E32/E34 &amp; E36  (64118390157)</t>
  </si>
  <si>
    <t xml:space="preserve">A/C Blower Motor Resistor-E30 (9/84-91), Z3 (64111375755) </t>
  </si>
  <si>
    <t>Heater Core-E32/E34/E31  (Behr-w/o pipes)  (64111374365/64111468450)</t>
  </si>
  <si>
    <t>A/C Evaporator-E36  (ACM-Germany)(with Expansion valve &amp; boot)</t>
  </si>
  <si>
    <t>ACM</t>
  </si>
  <si>
    <t xml:space="preserve">Hose - 2000 4dr sedan (7/68-1/72)   </t>
  </si>
  <si>
    <t xml:space="preserve">Hose-Heater Hose Return (2002, 3/71-8/73) (14mm/22mm) </t>
  </si>
  <si>
    <t>Hose-Heater Hose Return (3.0Si, 1976 only)</t>
  </si>
  <si>
    <t>Hose-Heater Hose Return (530i, 1976 only)</t>
  </si>
  <si>
    <t xml:space="preserve">Hose-Heater Hose Inlet #1 (733i/735i (78-87) </t>
  </si>
  <si>
    <t xml:space="preserve">Hose-Heater Hose Inlet - 320i (77-79) </t>
  </si>
  <si>
    <t>Hose-Heater Hose Inlet-318i (84-85), M3 (88-91), 840/850 (cut to orig part)</t>
  </si>
  <si>
    <t xml:space="preserve">Hose-Heater Hose Outlet (318i, 84-85) &amp; (M3, 88-91) </t>
  </si>
  <si>
    <t xml:space="preserve">Hose-Heater Hose Outlet (M3, 88-91) </t>
  </si>
  <si>
    <t xml:space="preserve">Hose-Heater Hose -Right Heater Core to Heater Valve (525i/535i/M5, 89-95) </t>
  </si>
  <si>
    <t xml:space="preserve">Hose-Heater Hose Inlet Engine to Aux Pump (525i, 89-95) </t>
  </si>
  <si>
    <t xml:space="preserve">Hose-Heater Hose Inlet #2, Aux Pump to Valve -E32/E34 (5/7 series, All) </t>
  </si>
  <si>
    <t>Hose-Heater Hose Inlet, Engine to Valve (525i, 91-95)</t>
  </si>
  <si>
    <t xml:space="preserve">Hose-Heater Hose Return (1600/2002, 3/66-1/72) (14mm/14mm) </t>
  </si>
  <si>
    <t>Cabin Filter-E32 (6/90-94), E34 (6/90-95) (Meistersatz-Germany)</t>
  </si>
  <si>
    <t xml:space="preserve">Cabin Filter-E32 (6/90-94), E34 (6/90-95) </t>
  </si>
  <si>
    <t>Cabin Filter Set (2 filters-Charcoal)-E38 7-Series (ACM/Germany)</t>
  </si>
  <si>
    <t>A/C O-Ring (7.65mm diameter) (463)</t>
  </si>
  <si>
    <t>A/C O-Ring (11.1mm diameter) (464)</t>
  </si>
  <si>
    <t>A/C O-Ring (14mm diameter) (465)</t>
  </si>
  <si>
    <t xml:space="preserve">A/C O-Ring (17mm diameter) </t>
  </si>
  <si>
    <t>A/C Temp Control Switch- 2002 &amp; 320i  (Ranco 70.905.05.909 &amp; 70.905.05.609)</t>
  </si>
  <si>
    <t>A/C Evap Temp Sensor Probe - E30 (9/88-91), E28 (all), E24 (9/82-9/88) (64511386920)</t>
  </si>
  <si>
    <t>Expansion Valve - E30 (all) (Genuine)</t>
  </si>
  <si>
    <t>A/C Evaporator-318i/325e/325i/325ix/M3 (84-91) (R12/R134A) (64511468560)</t>
  </si>
  <si>
    <t>A/C Condenser - 320i (80-83) (for Factory installed, not Port installed AC)</t>
  </si>
  <si>
    <t>A/C Drier Safety Pressure Switch-E30/E23 (2-prong)(64538363858)</t>
  </si>
  <si>
    <t>Rubber Mount - For AC Condensor (E31/E32/E34/E38)</t>
  </si>
  <si>
    <t>A/C Drier Pressure Switch (w/pigtail) - 318i/325e/325i/M3 (-89)</t>
  </si>
  <si>
    <t>A/C Drier Bottle-733/635 (78-86) (64531373441)</t>
  </si>
  <si>
    <t>A/C Drier Bottle-E36 (92-97)</t>
  </si>
  <si>
    <t>Auxilary Fan - E36 (92), E34 (all), E32 (all), E31 (all) (Genuine, not MTC)</t>
  </si>
  <si>
    <t>Serpentine Belt-A/C-318i (M42) (up to 3/94) (4PKx855)(64551727378) (Continental)</t>
  </si>
  <si>
    <t xml:space="preserve">Radio Noise Suppression (Antistatic) Kit - 320i (77-83) </t>
  </si>
  <si>
    <t>Euro Alarm LED (Tell Tale) - E36</t>
  </si>
  <si>
    <t xml:space="preserve">Outside Temp Sensor-3 Series (84-4/89), 5 Series (82-88), 7 Series (78-87) </t>
  </si>
  <si>
    <t xml:space="preserve">Outside Temp Sensor-3 Series (5/89-99), 5 Series (89-95), 7 Series (88-94) </t>
  </si>
  <si>
    <t>Spark Plug Cable Contact Bushing (Bag of 50pc)</t>
  </si>
  <si>
    <t>Pentosin 11-S  (81229407758)</t>
  </si>
  <si>
    <t>Pentosin</t>
  </si>
  <si>
    <t>Floor Mat Socket Clip</t>
  </si>
  <si>
    <t xml:space="preserve">Chrome Tip (42mm) (Extended) - 530i/528i (-81), 533/633/733 (-84) </t>
  </si>
  <si>
    <t>AC Idler Pulley Shoulder Bolt - 2002/320i (84012501209)</t>
  </si>
  <si>
    <t xml:space="preserve">Faceplate-320i (US models with Behr AC) </t>
  </si>
  <si>
    <t>Electrical Troubleshooting Manual (ETM) - 733i (1982) (lightly used)</t>
  </si>
  <si>
    <t>Electrical Troubleshooting Manual (ETM) - 733i (1983) (lightly used)</t>
  </si>
  <si>
    <t>Electrical Troubleshooting Manual (ETM) - 528e &amp; 535i (1986) (lightly used)</t>
  </si>
  <si>
    <t>Electrical Troubleshooting Manual (ETM) - 528e &amp; 535i (1986) (new)</t>
  </si>
  <si>
    <t>Electrical Troubleshooting Manual (ETM) - 528e (87-88) (lightly used)</t>
  </si>
  <si>
    <t>07119901023</t>
  </si>
  <si>
    <t>Pressure Plate Bolt-M8x16mm - most 90-on models</t>
  </si>
  <si>
    <t>07119905853</t>
  </si>
  <si>
    <t xml:space="preserve">Fitment Bolt for Kingpin - E36 &amp; Z3 </t>
  </si>
  <si>
    <t>07119910463</t>
  </si>
  <si>
    <t>Bumper Bolt-8x40mm - 1600/2002</t>
  </si>
  <si>
    <t>07119910474</t>
  </si>
  <si>
    <t>Bumper Bolt-8x65mm - 1600/2002</t>
  </si>
  <si>
    <t>07119912287</t>
  </si>
  <si>
    <t>Hex Bolt with Washer - M6x55 (M3 oil pan)</t>
  </si>
  <si>
    <t>07119912364</t>
  </si>
  <si>
    <t>Hex Bolt with Washer - M6x85 (M3 oil pan)</t>
  </si>
  <si>
    <t>07119912654</t>
  </si>
  <si>
    <t>Flex Disk Bolt (10x55) (Genuine) - Bav/CS</t>
  </si>
  <si>
    <t>07119912672</t>
  </si>
  <si>
    <t>Bolt-10x70mm (for use with 2002 Subframe mounts)</t>
  </si>
  <si>
    <t>07119912675</t>
  </si>
  <si>
    <t>Flex Disk Bolt (10x75)</t>
  </si>
  <si>
    <t>07119913484</t>
  </si>
  <si>
    <t>Bolt-6x28 (Water pump)</t>
  </si>
  <si>
    <t>07119913659</t>
  </si>
  <si>
    <t>Bolt-8x28mm (for Diff Flange o-ring)</t>
  </si>
  <si>
    <t>07119915071</t>
  </si>
  <si>
    <t>Hex Bolt with Washer-M8x16  (18301723807)(Exhaust)-E21,E12,E24</t>
  </si>
  <si>
    <t>07119916886</t>
  </si>
  <si>
    <t>Bolt-Radiator  (Screw-6.3x38mm)</t>
  </si>
  <si>
    <t>07119916949</t>
  </si>
  <si>
    <t>Screw with Washer-4.8x19mm (Bumper trim screws-E28, etc)</t>
  </si>
  <si>
    <t>07119916969</t>
  </si>
  <si>
    <t xml:space="preserve">Screw-6.3x22mm (Radiator, etc) </t>
  </si>
  <si>
    <t>07119919989</t>
  </si>
  <si>
    <t>Allen Bolt-8x60mm (for 1600/2002 Halfshaft &amp; other applications)</t>
  </si>
  <si>
    <t>07119920022</t>
  </si>
  <si>
    <t xml:space="preserve">Head Screw (at AC compressor) (Allen with washer-8x29mm) </t>
  </si>
  <si>
    <t>07119921616</t>
  </si>
  <si>
    <t>Locking Nut for Oil Pump Sprocket (M10 motors)</t>
  </si>
  <si>
    <t>07119924241</t>
  </si>
  <si>
    <t>Probe Cap at Catalytic Converter-320i (80-83), 528i (79-81), 633/733 (80-81) (M12x1.5)</t>
  </si>
  <si>
    <t>07119926431</t>
  </si>
  <si>
    <t>Lug Nut - 1600/2002 (for steel wheels with hub caps)(non-chrome)</t>
  </si>
  <si>
    <t>07119932190</t>
  </si>
  <si>
    <t>Crank Pulley Wave Washer - M30 (6cyl) motors</t>
  </si>
  <si>
    <t>07119932634</t>
  </si>
  <si>
    <t>Washer/Shim for Oil Pump Nut/Sprocket</t>
  </si>
  <si>
    <t>07119932842</t>
  </si>
  <si>
    <t xml:space="preserve">Hood Roller C-clip - 1600/2002/2002tii </t>
  </si>
  <si>
    <t>07119932863</t>
  </si>
  <si>
    <t>Linkage Rod Circlip- Bav/CS, E21, E12, E23/E24, E30, E28, E36, Z3</t>
  </si>
  <si>
    <t>07119934186</t>
  </si>
  <si>
    <t>Circlip for Clutch Slave Cylinder (28x1.5) - 2002/2002tii (+ BMW motorcycles)</t>
  </si>
  <si>
    <t>07119934671</t>
  </si>
  <si>
    <t xml:space="preserve">Circlip for AC Compressor Nut (35x1.5) - 3/5/6/7 - E21, E12, E23/E24, 533i (83-84) </t>
  </si>
  <si>
    <t>07119934749</t>
  </si>
  <si>
    <t xml:space="preserve">Rear Wheel Bearing Circlip (80x2.5) - E28, E23/E24, E32/E34, M3 (01-06) </t>
  </si>
  <si>
    <t>07119934755</t>
  </si>
  <si>
    <t xml:space="preserve">Rear Wheel Bearing Circlip - M3 (95-06), E31/E36/E38/E46/E90 </t>
  </si>
  <si>
    <t>07119945270</t>
  </si>
  <si>
    <t>Split Pin (5x45mm) - for 1600/2002/2002tii &amp; 320i Rear Wheel Bearings</t>
  </si>
  <si>
    <t>07119963130</t>
  </si>
  <si>
    <t>Drain Plug Washers (Aluminum) - M12 (per washer)</t>
  </si>
  <si>
    <t>Drain Plug Washers (Aluminum) - M12 (bag of 100pc)</t>
  </si>
  <si>
    <t>07119963200</t>
  </si>
  <si>
    <t>Seal Ring-320i Fuel filters &amp; various BMW engine/cooling apps (alum) (A14x18AL)</t>
  </si>
  <si>
    <t>Seal Ring-320i Fuel filters &amp; various BMW engine/cooling apps (copper) (A14x18CU)</t>
  </si>
  <si>
    <t>07129904150</t>
  </si>
  <si>
    <t>Speedclip (Body Nut) - 4.8mm (Yellow zinc)</t>
  </si>
  <si>
    <t>07129908134</t>
  </si>
  <si>
    <t>Exhaust Manifold Stud with Thread Stop-8x47mm - 1600/2002, 320i, Bav/CS, E12,E23,E24</t>
  </si>
  <si>
    <t>07129922436</t>
  </si>
  <si>
    <t>Self Locking Nut for Tie Rods (M10x1) (Nylock-Grade 10.9, not 8.8)(Silver zinc)</t>
  </si>
  <si>
    <t>07129922716</t>
  </si>
  <si>
    <t>Locknut-M8 (prevailing torque type) (Yellow zinc)</t>
  </si>
  <si>
    <t>07129925711</t>
  </si>
  <si>
    <t xml:space="preserve">Body Nut - ST4.8-6 </t>
  </si>
  <si>
    <t>07129925742</t>
  </si>
  <si>
    <t xml:space="preserve">Speedclip-6.3mm (various) (eg,- various cooling system applications) </t>
  </si>
  <si>
    <t>07129925743</t>
  </si>
  <si>
    <t xml:space="preserve">Body Nut - ST6.3-2 </t>
  </si>
  <si>
    <t>07129926512</t>
  </si>
  <si>
    <t xml:space="preserve">Cage Nut (6mm) - E30, E31, E34, E36, E46, etc </t>
  </si>
  <si>
    <t>07129952113</t>
  </si>
  <si>
    <t>Hose Clamp - 28.33mm (genuine)</t>
  </si>
  <si>
    <t>07129964672</t>
  </si>
  <si>
    <t>Locknuts-M10 - for driveshaft guibo bolts (Special-Grade 12)</t>
  </si>
  <si>
    <t>07146985055</t>
  </si>
  <si>
    <t>Torx Bolt with Washer  (51238165044) - E36, E38, E39, E46, etc</t>
  </si>
  <si>
    <t>07147153450</t>
  </si>
  <si>
    <t>Stop Nut (with washer) - 6mm (51211803363) - E46, X3</t>
  </si>
  <si>
    <t>07149156085</t>
  </si>
  <si>
    <t>Torx Bolt with Washer-6x14mm  (51238165153) (Genuine) (E36/E46/E38/E39/Z3/etc)</t>
  </si>
  <si>
    <t>84011104001</t>
  </si>
  <si>
    <t>Speedclip (J-clip)</t>
  </si>
  <si>
    <t>AL143X</t>
  </si>
  <si>
    <t>Alternator-E32/E34 w/115a (outright-no core required)</t>
  </si>
  <si>
    <t>AL41X</t>
  </si>
  <si>
    <t>Alternator-528i (79-81), 633/733 (78-81) (Outright-no core required)</t>
  </si>
  <si>
    <t>AL42X</t>
  </si>
  <si>
    <t>Alternator-530i (77-78)-65amp (outright-no core required)</t>
  </si>
  <si>
    <t>AL44X</t>
  </si>
  <si>
    <t>Alternator-320i (80-83) (outright-no core required) (WAWD/EAP)(65a w/Bosch voltage regulator)</t>
  </si>
  <si>
    <t>Remfg</t>
  </si>
  <si>
    <t>BLT10x1025</t>
  </si>
  <si>
    <t>Fan Belt (Alternator) - 318i (90-12/93 with M42 engine) (11 23 1 721 408) (E30, E36)</t>
  </si>
  <si>
    <t>BLT10x730</t>
  </si>
  <si>
    <t>Fan Belt (Power Steering) - 318i (92-12/93) (32421727180) (E36)</t>
  </si>
  <si>
    <t>BLT10x810</t>
  </si>
  <si>
    <t>Fan Belt (Power Steering) (32 42 1 316 785) - 318i (84-85), M3 (88-91) (E30)</t>
  </si>
  <si>
    <t>BLT10x813</t>
  </si>
  <si>
    <t>BLT10x820</t>
  </si>
  <si>
    <t>Fan Belt (Power Steering) - 525i (89-90)  (32 42 1 717 011) (E34)</t>
  </si>
  <si>
    <t>BLT10x850</t>
  </si>
  <si>
    <t>Fan Belt (Alternator) - 320i (77-79) (12311268678) (E21)</t>
  </si>
  <si>
    <t>BLT10x865</t>
  </si>
  <si>
    <t>Fan Belt (Power Steering) - 524td (85), 735i (88-92), 535i (89-93) (11231709636) (E28, E32, E34)</t>
  </si>
  <si>
    <t>Fan Belt (Alternator) - 318i (84-85), M3 (88-91) (11231709636) (E30)</t>
  </si>
  <si>
    <t>BLT10x900</t>
  </si>
  <si>
    <t>Fan Belt (Power Steering) - Bav/Si (-76), 530i/528i (75-81), 630/633 (-84), 733 (-80) (32421711067)</t>
  </si>
  <si>
    <t>BLT10x925</t>
  </si>
  <si>
    <t>FAN BELT (3242171</t>
  </si>
  <si>
    <t>BLT10x950</t>
  </si>
  <si>
    <t>Fan Belt (Alternator) - 528e (82-2/83) (11 23 1 266 124)</t>
  </si>
  <si>
    <t>BLT10x983</t>
  </si>
  <si>
    <t>Fan Belt (Alternator) - 525i (89-90) (11 23 1 717 016) (E34)</t>
  </si>
  <si>
    <t>BLT12.5x1025</t>
  </si>
  <si>
    <t>Fan Belt (Alternator) - 2500/2800 (69-71), 2800cs (71) (07119990174)</t>
  </si>
  <si>
    <t>BLT12.5x1085</t>
  </si>
  <si>
    <t>FAN BELT (12311268690) (FN Germany)</t>
  </si>
  <si>
    <t>FN</t>
  </si>
  <si>
    <t>BLT12.5x1325</t>
  </si>
  <si>
    <t>FAN BELT</t>
  </si>
  <si>
    <t>BLT12.5x830</t>
  </si>
  <si>
    <t>FAN BELT  (FN Germany)(Made in Denmark)</t>
  </si>
  <si>
    <t>BLT13x1025</t>
  </si>
  <si>
    <t>BLT13x1055</t>
  </si>
  <si>
    <t xml:space="preserve">Fan Belt (Alternator) - Bav/CS (-74), 528i (-81), 533/535 (-87), 630/633 (-84), M6 (-88) (11231706668) </t>
  </si>
  <si>
    <t>BLT13x1085</t>
  </si>
  <si>
    <t>FAN BELT (12311268690)</t>
  </si>
  <si>
    <t>BLT13x825</t>
  </si>
  <si>
    <t>Fan Belt (AC) - 320i (77-93), 325e/i (84-91), M3 (88-91), 528e (82-83) (64551722990)</t>
  </si>
  <si>
    <t>BLT13x835</t>
  </si>
  <si>
    <t xml:space="preserve">FAN BELT (E32 A/C) </t>
  </si>
  <si>
    <t>BLT13x850</t>
  </si>
  <si>
    <t xml:space="preserve">FAN BELT (64521268684)  </t>
  </si>
  <si>
    <t>BLT13x855</t>
  </si>
  <si>
    <t>Fan Belt (AC) - 535i (89-93), 733i (78-84), 735i (88-92) (64 52 1 722 371) (E23, E32, E34)</t>
  </si>
  <si>
    <t>BLT13x875</t>
  </si>
  <si>
    <t>FAN BELT (84013300249)</t>
  </si>
  <si>
    <t>BLT13x975</t>
  </si>
  <si>
    <t>FAN BELT  (M5 91-93 A/C)</t>
  </si>
  <si>
    <t>BLT13x980</t>
  </si>
  <si>
    <t>Fan Belt (Alternator) - M5 (91-93) (11 23 1 315 357)</t>
  </si>
  <si>
    <t>BLT9.5X1125</t>
  </si>
  <si>
    <t>Fan Belt (Power Steering) -2800/2800cs (69-71) (32411268688)</t>
  </si>
  <si>
    <t>BLT9.5X800</t>
  </si>
  <si>
    <t>FAN BELT (11641254120)</t>
  </si>
  <si>
    <t>BMW1423</t>
  </si>
  <si>
    <t>DEC Catalytic Converter-733i  (82-84) (not legal for sale in CA or NY)</t>
  </si>
  <si>
    <t>DEC</t>
  </si>
  <si>
    <t>BMW1432</t>
  </si>
  <si>
    <t>DEC Catalytic Converter-525i (89-90) (not legal for sale in CA or NY)</t>
  </si>
  <si>
    <t>BPR6ES</t>
  </si>
  <si>
    <t xml:space="preserve">NGK Spark Plugs </t>
  </si>
  <si>
    <t>NGK</t>
  </si>
  <si>
    <t>BULB1816B</t>
  </si>
  <si>
    <t>Bulb (side marker) -4w (Sylvania)</t>
  </si>
  <si>
    <t>Osram</t>
  </si>
  <si>
    <t>BULB7506L</t>
  </si>
  <si>
    <t>Bulb-21w - same as 7506 (Osram Long Life - mfg in Germany)</t>
  </si>
  <si>
    <t>BULB9004</t>
  </si>
  <si>
    <t>Halogen Bulb - 9004 (12v, 45/65w)(Hella #78162)</t>
  </si>
  <si>
    <t>BULB9005</t>
  </si>
  <si>
    <t>Halogen Bulb - 9005 (12v, 60w) (Philips/Germany)</t>
  </si>
  <si>
    <t>Philips</t>
  </si>
  <si>
    <t>Halogen Bulb - 9005 (12v, 60w) (Sylvania/USA)</t>
  </si>
  <si>
    <t>Sylvania</t>
  </si>
  <si>
    <t>BULB9005-100</t>
  </si>
  <si>
    <t>Halogen Bulb - 9005 (12v, 100w) (Hella/Offroad)</t>
  </si>
  <si>
    <t>BULB9006</t>
  </si>
  <si>
    <t>Halogen Bulb - 9005 (12v, 55w) (Philips/Germany)</t>
  </si>
  <si>
    <t>D1130-Pagid</t>
  </si>
  <si>
    <t>Brake Pad Set (Front) - 318i/325e/325i/325ix (84-91) (34111162481) (Pagid)</t>
  </si>
  <si>
    <t>Pagid</t>
  </si>
  <si>
    <t xml:space="preserve">D1131D </t>
  </si>
  <si>
    <t>Brake Pad Set (Front) - M3 (95-99), Z3/M (98-02), E32 (all), E34 (all)  (PBR Deluxe)</t>
  </si>
  <si>
    <t>PBR</t>
  </si>
  <si>
    <t>D1131M</t>
  </si>
  <si>
    <t>Brake Pad Set (Front) - M3 (95-99), Z3/M (98-02), E32 (all), E34 (all)  (PBR Metalmaster)</t>
  </si>
  <si>
    <t>D1132-Jurid</t>
  </si>
  <si>
    <t>Brake Pad Set (Rear) - M3 (88-99), E32/E34 (except 540), Z3/M (98-02) (Jurid)</t>
  </si>
  <si>
    <t xml:space="preserve">D1132D  </t>
  </si>
  <si>
    <t>Brake Pad Set (Rear) - M3 (88-99), E32/E34 (except 540), Z3/M (98-02) (PBR Deluxe)</t>
  </si>
  <si>
    <t>D1245D</t>
  </si>
  <si>
    <t>Brake Pad Set (Rear) - E36 (92-99, except M3) &amp; Z3 (96-02 except Z3/M)(PBR Deluxe)</t>
  </si>
  <si>
    <t>D1334-Pagid</t>
  </si>
  <si>
    <t>Brake Pad Set (Rear) - 528i/525i/530i/540i (97-03) (Pagid) (34216761281)</t>
  </si>
  <si>
    <t>D1397D</t>
  </si>
  <si>
    <t>Brake Pad Set (Rear) - 740i/750i (95-01) (34216761250) (PBR Deluxe)</t>
  </si>
  <si>
    <t>D1500-Textar</t>
  </si>
  <si>
    <t>Brake Pad Set (Front) - Mini Cooper (02-08 excl JCW) (34116770332) (Textar)</t>
  </si>
  <si>
    <t>D1522D</t>
  </si>
  <si>
    <t>Brake Pad Set (Front - 330i/330Ci/330xi (01-06), Z4/3.0 (06-08) (PBR Deluxe)</t>
  </si>
  <si>
    <t xml:space="preserve">D298D </t>
  </si>
  <si>
    <t>Brake Pad Set (Rear) - 733i (78-81) (also fits some Porsche 911's (PBR Deluxe)</t>
  </si>
  <si>
    <t>D784PS-PagidSpt</t>
  </si>
  <si>
    <t>Pagid "Blue" Sport Brake Pad Set (Front) - Porsche 993 turbo/C4S (96-98) (T5103 - SRS)</t>
  </si>
  <si>
    <t>D939PS-PagidSpt</t>
  </si>
  <si>
    <t>Pagid "Blue" Sport Brake Pad Set (Rear) - Porsche 993 turbo/C4S (96-98) (T1074 - SRS)</t>
  </si>
  <si>
    <t>DECAL-2002</t>
  </si>
  <si>
    <t>Decal Set - Tire Pressures &amp; Engine Oil (New old stock)</t>
  </si>
  <si>
    <t>EBER-5582235</t>
  </si>
  <si>
    <t>Exhaust Installation Kit- 325i (87-91) (Eberspacher)</t>
  </si>
  <si>
    <t>EBER-5582236</t>
  </si>
  <si>
    <t>Exhaust Installation Kit- 325e (84-87) (Eberspacher)</t>
  </si>
  <si>
    <t>F7LDCR</t>
  </si>
  <si>
    <t>Spark Plug - E36 325i/M3, E34 525i, E39 540i, E32 740i, E38 740i</t>
  </si>
  <si>
    <t>FGR8KQE</t>
  </si>
  <si>
    <t>Bosch Spark Plugs-M3 (96-on) (12129069877)</t>
  </si>
  <si>
    <t>FISCHER-E39</t>
  </si>
  <si>
    <t>Fischer Hydraulik Stainless Steel Brake Line Set-BMW E39 5-Series (PBM 115-4)</t>
  </si>
  <si>
    <t>FISCHER-E39-F</t>
  </si>
  <si>
    <t>Fischer Hydraulik Front only Stainless Steel Brake Lines-BMW E39 5-Series (PBM 115-2)</t>
  </si>
  <si>
    <t>FISCHER-E46</t>
  </si>
  <si>
    <t>Fischer Hydraulik Stainless Steel Brake Line Set-BMW E46 3-Series (PBM 116-4)</t>
  </si>
  <si>
    <t>FISCHER-MINI</t>
  </si>
  <si>
    <t>Fischer Hydraulik Stainless Steel Brake Line Set-Mini Cooper (02-4/03) (MC 100-4)</t>
  </si>
  <si>
    <t>FISCHER-Z3</t>
  </si>
  <si>
    <t>Fischer Hydraulik Stainless Steel Brake Line Set-BMW Z3 (PBM 111-6)(not for Z3M)</t>
  </si>
  <si>
    <t>FISCHER-Z3M</t>
  </si>
  <si>
    <t>Fischer Hydraulik Stainless Steel Brake Line Set-BMW Z3-M (PBM 112-4) ("M" only)</t>
  </si>
  <si>
    <t>FISCHER-Z3M-F</t>
  </si>
  <si>
    <t xml:space="preserve">Fischer Hydraulik Front only Stainless Steel Brake Line Set-BMW Z3-M (PBM 112-2) </t>
  </si>
  <si>
    <t>FLR8LDCU+</t>
  </si>
  <si>
    <t>Spark Plug - (7404) -E36, E34, E39, E38, E31</t>
  </si>
  <si>
    <t>FR7LDC</t>
  </si>
  <si>
    <t>Spark Plug - (7402) -E36 325i/M3, E34 525i, E39 540i, E32 740i, E38 740i</t>
  </si>
  <si>
    <t xml:space="preserve">H-1 </t>
  </si>
  <si>
    <t>Halogen Bulb-H1 (12v, 55w)(Philips #12258, Belgium)</t>
  </si>
  <si>
    <t>H-2</t>
  </si>
  <si>
    <t>Halogen Bulb-H1 (12v, 55w)(Philips #12311, France)</t>
  </si>
  <si>
    <t>H5001</t>
  </si>
  <si>
    <t>Halogen High Beam (5 3/4") (Osram)</t>
  </si>
  <si>
    <t>H5006</t>
  </si>
  <si>
    <t>Halogen Low Beam (5 3/4") (Sylvania)</t>
  </si>
  <si>
    <t>H6054</t>
  </si>
  <si>
    <t>Halogen Headlight (7x6 Rectangular) (new, "take offs")</t>
  </si>
  <si>
    <t>USA</t>
  </si>
  <si>
    <t>KAR325</t>
  </si>
  <si>
    <t>Wire Set-325e (84-86), 528e (82-86)</t>
  </si>
  <si>
    <t>Karlyn</t>
  </si>
  <si>
    <t>KAR730</t>
  </si>
  <si>
    <t>Wire Set - 533/633/733 (82-84) (Pre-Campaign)</t>
  </si>
  <si>
    <t>MHL0819802</t>
  </si>
  <si>
    <t>Piston Set (9.5/1) - Bavaria/CS, 530i, 630i (+.5MM) (0819802) (price is for 2 pistons)</t>
  </si>
  <si>
    <t>Pagid-U1285</t>
  </si>
  <si>
    <t>Pagid Orange Rear Brake Pad Set (RS4-4)-BMW M3 (95-99), E32/E34)(U1285, U1297)</t>
  </si>
  <si>
    <t>Pagid-U1295</t>
  </si>
  <si>
    <t>Pagid Orange Front Brake Pad Set (RS4-4)-BMW M3 (95-99), E32/E34)(U1295, U1296)</t>
  </si>
  <si>
    <t>Pagid-U1697</t>
  </si>
  <si>
    <t>Pagid Orange Front Brake Pad Set (RS4-4)-BMW 325i/328i (E36) (U1697, U1698)</t>
  </si>
  <si>
    <t>Pent-1203900</t>
  </si>
  <si>
    <t>Pentosin Racing Brake Fluid</t>
  </si>
  <si>
    <t>SR40X</t>
  </si>
  <si>
    <t>Starter-1600 (68-71), 320i (80-83) &amp; 318i (84-85)(Outright-no core)(12411466092)</t>
  </si>
  <si>
    <t>SR43X</t>
  </si>
  <si>
    <t>Starter-325e (84-10/86), 528e (82-10/86) (Outright-no core) (12411466097)</t>
  </si>
  <si>
    <t>SR440X-OEM</t>
  </si>
  <si>
    <t>Starter-M3 (88-91) (Outright-no core) (12411466094)(Genuine BMW rebuild in a Bosch box)</t>
  </si>
  <si>
    <t>Genuine/Bosch</t>
  </si>
  <si>
    <t>SR441X</t>
  </si>
  <si>
    <t>Starter-535i (89-93), M5 (91-93), 735i (88-92), 635i (12/87-89)(Outright-no core)</t>
  </si>
  <si>
    <t>W8DC</t>
  </si>
  <si>
    <t>Bosch Spark Plugs-2002, E21 323i, E12 530i, E24 630/633CSi, E23 733i/745i</t>
  </si>
  <si>
    <t>WR8DC</t>
  </si>
  <si>
    <t>Bosch Spark Plugs - Resistor Plug for M10/M30 motors (pre-motronic)</t>
  </si>
  <si>
    <t>WR9DS</t>
  </si>
  <si>
    <t>Bosch Spark Plugs-M10 engine (80-85), M30 engine (80-84)</t>
  </si>
  <si>
    <t>WU0404-6</t>
  </si>
  <si>
    <t xml:space="preserve">Points &amp; Condensor Screw - All pre-Motronic </t>
  </si>
  <si>
    <t>WU89082918</t>
  </si>
  <si>
    <t>Wurth Compressor Oil for O-Rings (POE A/C Oil)(1-2oz "per job" packets)</t>
  </si>
  <si>
    <t>Wurth</t>
  </si>
  <si>
    <t>WU892-183U</t>
  </si>
  <si>
    <t>Wurth Matt Black Spray Paint</t>
  </si>
  <si>
    <t>2018 List</t>
  </si>
  <si>
    <t>2018</t>
  </si>
  <si>
    <t>Fuel Filter (Bosch 0450905601 ) - fits Volvo and Saab</t>
  </si>
  <si>
    <t>Muffler Hanger-Mazda 323 &amp; 626 (80-86), Isuzu (83-95) (Bosal 255-275)</t>
  </si>
  <si>
    <t>Fuel Filter - Toyota</t>
  </si>
  <si>
    <t>EG21-61-P11</t>
  </si>
  <si>
    <t>Microfilter-Mazda CX7 (2007-2012) (TYC)</t>
  </si>
  <si>
    <t>FISCHER-IMP</t>
  </si>
  <si>
    <t>Fischer Hydraulik Stainless Steel Brake Line Set-Impala SS w/Movit brakes</t>
  </si>
  <si>
    <t>FISCHER-NSX</t>
  </si>
  <si>
    <t>Fischer Hydraulik Stainless Steel Brake Line Set-Acura NSX (PHO 104-4)</t>
  </si>
  <si>
    <t>G602-20-490A</t>
  </si>
  <si>
    <t>Fuel Filter - Mazda B2200 (90-93) &amp; B2600 (89-93)</t>
  </si>
  <si>
    <t>Mercedes</t>
  </si>
  <si>
    <t>Heavy Duty German Exhaust Clamp-Mercedes &amp; other applications (#36)</t>
  </si>
  <si>
    <t>Heavy Duty German Exhaust Clamp-Mercedes &amp; other applications (#51)</t>
  </si>
  <si>
    <t>A/C Evaporator w/o Valve - Mercedes E-Class (87-95) (old # 0008305458)</t>
  </si>
  <si>
    <t>Brake Sensor (Front &amp; Rear) - Mercedes</t>
  </si>
  <si>
    <t>Expansion Valve-W140 S-class (92-99)(Genuine)</t>
  </si>
  <si>
    <t>Cabin Filter Set (2 filters) - Mercedes E-Class (99-02), S-Class (00-06) (Mann)</t>
  </si>
  <si>
    <t>Porsche</t>
  </si>
  <si>
    <t>Wiper Blade Assembly (Bosch MicroEdge 2) - 13" (1 blade) (fits Porsche 911/930)</t>
  </si>
  <si>
    <t>Wheel Seal - Porsche 911, 930, 912, 914, 924, 928, 944  (45x62x10mm)</t>
  </si>
  <si>
    <t>Ignition Points (Bosch) - fits Porsche 911T (72-73) (# 901 602 960 00) ("044" point upgrade)</t>
  </si>
  <si>
    <t>Door &amp; Glovebox Contact Switch - Porsche 911 &amp; 930</t>
  </si>
  <si>
    <t>Engine Lid Shock-Porsche 911/930 (HD with Rear Spoiler)(Stabilus 600N)</t>
  </si>
  <si>
    <t>Stabilus</t>
  </si>
  <si>
    <t>Jack Plug Cover - Porsche 911</t>
  </si>
  <si>
    <t>Porsche 911/914/930 Relay (Fuel Pump, Headlights, etc) (Wehrle-Germany) (Brown)</t>
  </si>
  <si>
    <t>Caliper Connecting Line - Porsche (Genuine)</t>
  </si>
  <si>
    <t>Turbo Oil Line Gasket - Porsche 911/930 Turbo</t>
  </si>
  <si>
    <t>Oil Filler Cap Gasket - Porsche 911</t>
  </si>
  <si>
    <t>Oil Tensioner Hose - most 911/930 (70-89) (Genuine)</t>
  </si>
  <si>
    <t>Intake Boot (Turbo Intake Connecting Pipe) - Porsche 911/930 Turbo</t>
  </si>
  <si>
    <t>Intake Manifold Gasket - Porsche 911 &amp; 930 (74-94 with CIS)</t>
  </si>
  <si>
    <t>Rubber Cap for Door Light Switch - Porsche 911 &amp; 930</t>
  </si>
  <si>
    <t xml:space="preserve">Turbo Outlet Gasket-Porsche 911/930 Turbo </t>
  </si>
  <si>
    <t xml:space="preserve">Wastegate Gasket-Porsche 911/930 Turbo </t>
  </si>
  <si>
    <t>Caliper Bleeder Valve Kit - Porsche (Genuine)</t>
  </si>
  <si>
    <t>Caliper Repair Kit (Rear) - Porsche (Genuine)</t>
  </si>
  <si>
    <t>Anti Squeal Damper (fits 36mm caliper piston) - Porsche (Genuine)</t>
  </si>
  <si>
    <t>Anti Squeal Damper (fits 44mm caliper piston) - Porsche (Genuine)</t>
  </si>
  <si>
    <t>Brake Pad Set (Rear) - Porsche 993 turbo &amp; C4S (96-98) (Textar)</t>
  </si>
  <si>
    <t>Brake Pad Set (Front) - Porsche 993 turbo &amp; C4S (96-98) (Genuine)</t>
  </si>
  <si>
    <t>Brake Pad Set (Rear) - Porsche 996 turbo (02-05), Boxster S (00-04) (Genuine)</t>
  </si>
  <si>
    <t>Brake Pad Set-Lightweight (Front) - Porsche 996 Turbo (01-05) &amp; GT3 (99-02) (Genuine)</t>
  </si>
  <si>
    <t>Exhaust Nut-Porsche 911 (Genuine)</t>
  </si>
  <si>
    <t>Lug Nut - Porsche 911 (Alloy, Genuine)</t>
  </si>
  <si>
    <t>O-Ring - Porsche 911/930 Turbo</t>
  </si>
  <si>
    <t>Intercooler O-Ring - Porsche 911/930 Turbo</t>
  </si>
  <si>
    <t>Turbo O-Ring - Porsche 911/930 Turbo</t>
  </si>
  <si>
    <t>Hood Stop Buffer - Porsche 911 &amp; 930 (65-89)</t>
  </si>
  <si>
    <t>BLT13x1200</t>
  </si>
  <si>
    <t>Fan Belt (AC) - Porsche 911 Turbo (86-89)</t>
  </si>
  <si>
    <t>FISCHER-911</t>
  </si>
  <si>
    <t>Fischer Hydraulik Stainless Steel Brake Line Set-Porsche 911 (PO 100-4)</t>
  </si>
  <si>
    <t>FISCHER-964</t>
  </si>
  <si>
    <t>Fischer Hydraulik Stainless Steel Brake Line Set-Porsche 964 (PO 108-4)</t>
  </si>
  <si>
    <t>MAT/0849114C</t>
  </si>
  <si>
    <t>Plush Floor Mats-Porsche 911/930 (84-89) (Lloyd-OEM) (Black w/ Porsche crest)</t>
  </si>
  <si>
    <t>Lloyd</t>
  </si>
  <si>
    <t>T1074</t>
  </si>
  <si>
    <t>Pagid SRS14 Blue Sport Brake Pads- 993 turbo (95-98)-Rear</t>
  </si>
  <si>
    <t>T5103</t>
  </si>
  <si>
    <t>Pagid SRS14 Blue Sport Brake Pads- 993 turbo (95-98)-Front</t>
  </si>
  <si>
    <t>VW/Audi</t>
  </si>
  <si>
    <t>Fuel Filter - Air Cooled VW (75-85), Porsche 911 (65-69), Porsche 914 (70-76)</t>
  </si>
  <si>
    <t>54115147B</t>
  </si>
  <si>
    <t>Crankshaft Seal (35x48x10) - VW &amp; Audi</t>
  </si>
  <si>
    <t>56198483D</t>
  </si>
  <si>
    <t>Gasket Set-VW &amp; Audi</t>
  </si>
  <si>
    <t>FISCHER-A4</t>
  </si>
  <si>
    <t>Fischer Hydraulik Stainless Steel Brake Line Set-Audi A4/B5 (AU 101-6)</t>
  </si>
  <si>
    <t>FISCHER-S4/V6</t>
  </si>
  <si>
    <t>Fischer Hydraulik Stainless Steel Brake Line Set-Audi S4 (99-03)</t>
  </si>
  <si>
    <t>1st Choice- "Genuine BMW", Lemforder, TRW, ATE, Bosch, NGK, Beru/Bremi, Goetze, Elring, VDO, Swag, Balo, Brembo, Laso, Wahler/Behr, FAG/FTE, SKF, Boge, ZF, Lobro/GKN, SWF, Zimmerman, Gemo, Jurid/Textar/Pagid, Mahle/Mann/Hengst, Mahle/Kolbenschmidt, Glyco</t>
  </si>
  <si>
    <t>2nd Choice - Vaico, Febi, Moog, Graf, Geba, Nissen, Maval, Reinz, Cardone, Pilenga, PBR, Vemo, Wehrle, Facet/FAE, Ansa, KYB, Programa (Rebuilt), Trico, DEC, CRP/Rein. ACM</t>
  </si>
  <si>
    <t>Last Choice -Karlyn, Meyle, MTC, APA/URO Parts, FEQ, OCAP, Bosal,</t>
  </si>
  <si>
    <t>2022 List</t>
  </si>
  <si>
    <t>Ultimate Garage, Inc - 2022 Parts Clearance Sale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</si>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</sst>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6" x14ac:knownFonts="1">
    <font>
      <sz val="12"/>
      <name val="Arial"/>
    </font>
    <font>
      <sz val="12"/>
      <name val="Arial"/>
    </font>
    <font>
      <sz val="12"/>
      <name val="Verdana"/>
    </font>
    <font>
      <b/>
      <sz val="14"/>
      <color indexed="10"/>
      <name val="Verdana"/>
    </font>
    <font>
      <sz val="12"/>
      <name val="Verdana"/>
    </font>
    <font>
      <b/>
      <sz val="12"/>
      <name val="Verdana"/>
    </font>
    <font>
      <b/>
      <sz val="12"/>
      <name val="Verdana"/>
    </font>
    <font>
      <b/>
      <u/>
      <sz val="12"/>
      <name val="Verdana"/>
    </font>
    <font>
      <b/>
      <u/>
      <sz val="12"/>
      <name val="Verdana"/>
    </font>
    <font>
      <b/>
      <u/>
      <sz val="12"/>
      <name val="Verdana"/>
    </font>
    <font>
      <b/>
      <u/>
      <sz val="12"/>
      <name val="Verdana"/>
    </font>
    <font>
      <sz val="12"/>
      <color indexed="8"/>
      <name val="Verdana"/>
    </font>
    <font>
      <b/>
      <sz val="12"/>
      <color indexed="8"/>
      <name val="Verdana"/>
    </font>
    <font>
      <sz val="12"/>
      <color indexed="8"/>
      <name val="Verdana"/>
    </font>
    <font>
      <sz val="12"/>
      <color indexed="8"/>
      <name val="Verdana"/>
    </font>
    <font>
      <sz val="12"/>
      <color indexed="8"/>
      <name val="Verdana"/>
    </font>
    <font>
      <sz val="12"/>
      <name val="Verdana"/>
    </font>
    <font>
      <sz val="12"/>
      <name val="Arial"/>
    </font>
    <font>
      <u/>
      <sz val="12"/>
      <color indexed="8"/>
      <name val="Verdana"/>
    </font>
    <font>
      <b/>
      <u/>
      <sz val="12"/>
      <color indexed="8"/>
      <name val="Verdana"/>
    </font>
    <font>
      <b/>
      <u/>
      <sz val="12"/>
      <color indexed="8"/>
      <name val="Verdana"/>
    </font>
    <font>
      <b/>
      <u/>
      <sz val="12"/>
      <color indexed="8"/>
      <name val="Verdana"/>
    </font>
    <font>
      <sz val="12"/>
      <color indexed="8"/>
      <name val="Arial"/>
    </font>
    <font>
      <b/>
      <sz val="12"/>
      <name val="Arial"/>
    </font>
    <font>
      <sz val="12"/>
      <color indexed="8"/>
      <name val="Arial"/>
    </font>
    <font>
      <b/>
      <sz val="12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 applyAlignment="1"/>
    <xf numFmtId="4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165" fontId="13" fillId="0" borderId="0" xfId="0" applyNumberFormat="1" applyFont="1" applyAlignment="1"/>
    <xf numFmtId="0" fontId="13" fillId="0" borderId="0" xfId="0" applyFont="1" applyAlignment="1"/>
    <xf numFmtId="2" fontId="13" fillId="0" borderId="0" xfId="0" applyNumberFormat="1" applyFont="1" applyAlignment="1"/>
    <xf numFmtId="0" fontId="14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Y8091"/>
  <sheetViews>
    <sheetView tabSelected="1" showOutlineSymbols="0" zoomScale="85" workbookViewId="0">
      <pane ySplit="4" topLeftCell="A5" activePane="bottomLeft" state="frozenSplit"/>
      <selection activeCell="D39" sqref="D39"/>
      <selection pane="bottomLeft" activeCell="A3" sqref="A3"/>
    </sheetView>
  </sheetViews>
  <sheetFormatPr defaultRowHeight="15" x14ac:dyDescent="0.4"/>
  <cols>
    <col min="1" max="1" width="15.71875" style="1" customWidth="1"/>
    <col min="2" max="2" width="7.71875" style="1" customWidth="1"/>
    <col min="3" max="3" width="88.71875" style="1" customWidth="1"/>
    <col min="4" max="4" width="8.71875" style="1" customWidth="1"/>
    <col min="5" max="5" width="14.71875" style="1" customWidth="1"/>
    <col min="6" max="6" width="10.71875" style="1" customWidth="1"/>
    <col min="7" max="7" width="4.77734375" style="46" customWidth="1"/>
    <col min="8" max="8" width="10.71875" style="1" customWidth="1"/>
    <col min="9" max="103" width="9.71875" style="1" customWidth="1"/>
    <col min="104" max="257" width="9.71875" customWidth="1"/>
  </cols>
  <sheetData>
    <row r="1" spans="1:94" ht="17.649999999999999" x14ac:dyDescent="0.45">
      <c r="A1" s="34">
        <v>44743</v>
      </c>
      <c r="B1" s="2"/>
      <c r="C1" s="2"/>
      <c r="D1" s="5" t="s">
        <v>1491</v>
      </c>
      <c r="F1" s="5"/>
      <c r="G1" s="35"/>
      <c r="H1" s="5"/>
      <c r="I1" s="5"/>
      <c r="J1" s="6"/>
      <c r="K1" s="6"/>
      <c r="L1" s="6"/>
      <c r="M1" s="6"/>
      <c r="N1" s="6"/>
      <c r="O1" s="2"/>
      <c r="P1" s="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spans="1:94" x14ac:dyDescent="0.4">
      <c r="A2" s="2"/>
      <c r="B2" s="2"/>
      <c r="C2" s="2"/>
      <c r="D2" s="2"/>
      <c r="E2" s="2"/>
      <c r="F2" s="2"/>
      <c r="G2" s="36"/>
      <c r="H2" s="2"/>
      <c r="I2" s="2"/>
      <c r="J2" s="6"/>
      <c r="K2" s="6"/>
      <c r="L2" s="6"/>
      <c r="M2" s="6"/>
      <c r="N2" s="6"/>
      <c r="O2" s="2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13.05" customHeight="1" x14ac:dyDescent="0.4">
      <c r="A3" s="2"/>
      <c r="B3" s="2"/>
      <c r="C3" s="2"/>
      <c r="D3" s="2"/>
      <c r="E3" s="2"/>
      <c r="F3" s="7" t="s">
        <v>1490</v>
      </c>
      <c r="G3" s="37"/>
      <c r="H3" s="7" t="s">
        <v>0</v>
      </c>
      <c r="I3" s="8"/>
      <c r="J3" s="6"/>
      <c r="K3" s="6"/>
      <c r="L3" s="6"/>
      <c r="M3" s="6"/>
      <c r="N3" s="6"/>
      <c r="O3" s="2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94" x14ac:dyDescent="0.4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2" t="s">
        <v>6</v>
      </c>
      <c r="G4" s="38"/>
      <c r="H4" s="12">
        <v>2022</v>
      </c>
      <c r="I4" s="12" t="s">
        <v>7</v>
      </c>
      <c r="J4" s="10">
        <v>2002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</row>
    <row r="5" spans="1:94" x14ac:dyDescent="0.4">
      <c r="A5" s="13"/>
      <c r="B5" s="14"/>
      <c r="C5" s="2"/>
      <c r="D5" s="6"/>
      <c r="E5" s="6"/>
      <c r="F5" s="4"/>
      <c r="G5" s="39"/>
      <c r="H5" s="17"/>
      <c r="I5" s="19"/>
      <c r="J5" s="21"/>
      <c r="K5" s="21"/>
      <c r="L5" s="6"/>
      <c r="M5" s="21"/>
      <c r="N5" s="21"/>
      <c r="O5" s="6"/>
      <c r="P5" s="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2"/>
    </row>
    <row r="6" spans="1:94" x14ac:dyDescent="0.4">
      <c r="A6" s="13">
        <v>11111721614</v>
      </c>
      <c r="B6" s="14">
        <v>3</v>
      </c>
      <c r="C6" s="2" t="s">
        <v>14</v>
      </c>
      <c r="D6" s="6"/>
      <c r="E6" s="6" t="s">
        <v>15</v>
      </c>
      <c r="F6" s="17">
        <v>8.7100000000000009</v>
      </c>
      <c r="G6" s="48" t="s">
        <v>16</v>
      </c>
      <c r="H6" s="17">
        <v>5</v>
      </c>
      <c r="I6" s="18">
        <f t="shared" ref="I6:I68" si="0">1-(H6/F6)</f>
        <v>0.42594718714121704</v>
      </c>
      <c r="J6" s="21" t="s">
        <v>16</v>
      </c>
      <c r="K6" s="21"/>
      <c r="L6" s="6"/>
      <c r="M6" s="21" t="s">
        <v>16</v>
      </c>
      <c r="N6" s="21"/>
      <c r="O6" s="6"/>
      <c r="P6" s="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2"/>
    </row>
    <row r="7" spans="1:94" x14ac:dyDescent="0.4">
      <c r="A7" s="13">
        <v>11121267676</v>
      </c>
      <c r="B7" s="14">
        <v>12</v>
      </c>
      <c r="C7" s="2" t="s">
        <v>17</v>
      </c>
      <c r="D7" s="21" t="s">
        <v>18</v>
      </c>
      <c r="E7" s="21" t="s">
        <v>19</v>
      </c>
      <c r="F7" s="22">
        <v>8.1</v>
      </c>
      <c r="G7" s="48" t="s">
        <v>1492</v>
      </c>
      <c r="H7" s="17">
        <v>3</v>
      </c>
      <c r="I7" s="18">
        <f t="shared" si="0"/>
        <v>0.62962962962962954</v>
      </c>
      <c r="J7" s="21"/>
      <c r="K7" s="21"/>
      <c r="L7" s="21" t="s">
        <v>16</v>
      </c>
      <c r="M7" s="21"/>
      <c r="N7" s="21"/>
      <c r="O7" s="21"/>
      <c r="P7" s="21" t="s">
        <v>16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2"/>
    </row>
    <row r="8" spans="1:94" x14ac:dyDescent="0.4">
      <c r="A8" s="13">
        <v>11121267677</v>
      </c>
      <c r="B8" s="15">
        <v>12</v>
      </c>
      <c r="C8" s="2" t="s">
        <v>20</v>
      </c>
      <c r="D8" s="21" t="s">
        <v>18</v>
      </c>
      <c r="E8" s="21" t="s">
        <v>19</v>
      </c>
      <c r="F8" s="17">
        <v>8.1</v>
      </c>
      <c r="G8" s="48" t="s">
        <v>1492</v>
      </c>
      <c r="H8" s="17">
        <v>4</v>
      </c>
      <c r="I8" s="18">
        <f t="shared" si="0"/>
        <v>0.50617283950617287</v>
      </c>
      <c r="J8" s="21"/>
      <c r="K8" s="21"/>
      <c r="L8" s="21" t="s">
        <v>16</v>
      </c>
      <c r="M8" s="21"/>
      <c r="N8" s="21"/>
      <c r="O8" s="21"/>
      <c r="P8" s="21" t="s">
        <v>16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2"/>
    </row>
    <row r="9" spans="1:94" x14ac:dyDescent="0.4">
      <c r="A9" s="13">
        <v>11121272649</v>
      </c>
      <c r="B9" s="14">
        <v>1</v>
      </c>
      <c r="C9" s="19" t="s">
        <v>21</v>
      </c>
      <c r="D9" s="21"/>
      <c r="E9" s="21" t="s">
        <v>15</v>
      </c>
      <c r="F9" s="4">
        <v>2795</v>
      </c>
      <c r="G9" s="39" t="s">
        <v>16</v>
      </c>
      <c r="H9" s="17">
        <v>1395</v>
      </c>
      <c r="I9" s="18">
        <f t="shared" si="0"/>
        <v>0.50089445438282643</v>
      </c>
      <c r="J9" s="21"/>
      <c r="K9" s="21"/>
      <c r="L9" s="21" t="s">
        <v>16</v>
      </c>
      <c r="M9" s="21"/>
      <c r="N9" s="21"/>
      <c r="O9" s="21"/>
      <c r="P9" s="21" t="s">
        <v>16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2"/>
    </row>
    <row r="10" spans="1:94" x14ac:dyDescent="0.4">
      <c r="A10" s="13">
        <v>11121278702</v>
      </c>
      <c r="B10" s="14">
        <v>1</v>
      </c>
      <c r="C10" s="19" t="s">
        <v>22</v>
      </c>
      <c r="D10" s="21"/>
      <c r="E10" s="21" t="s">
        <v>15</v>
      </c>
      <c r="F10" s="17">
        <v>2526.2199999999998</v>
      </c>
      <c r="G10" s="48" t="s">
        <v>16</v>
      </c>
      <c r="H10" s="17">
        <v>1750</v>
      </c>
      <c r="I10" s="18">
        <f t="shared" si="0"/>
        <v>0.30726540047976814</v>
      </c>
      <c r="J10" s="21"/>
      <c r="K10" s="21"/>
      <c r="L10" s="21"/>
      <c r="M10" s="21"/>
      <c r="N10" s="21"/>
      <c r="O10" s="21" t="s">
        <v>16</v>
      </c>
      <c r="P10" s="21" t="s">
        <v>16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2"/>
    </row>
    <row r="11" spans="1:94" x14ac:dyDescent="0.4">
      <c r="A11" s="13">
        <v>11121280523</v>
      </c>
      <c r="B11" s="15">
        <v>18</v>
      </c>
      <c r="C11" s="19" t="s">
        <v>23</v>
      </c>
      <c r="D11" s="21" t="s">
        <v>18</v>
      </c>
      <c r="E11" s="21" t="s">
        <v>19</v>
      </c>
      <c r="F11" s="17">
        <v>8.1</v>
      </c>
      <c r="G11" s="48" t="s">
        <v>1492</v>
      </c>
      <c r="H11" s="17">
        <v>3</v>
      </c>
      <c r="I11" s="18">
        <f t="shared" si="0"/>
        <v>0.62962962962962954</v>
      </c>
      <c r="J11" s="21"/>
      <c r="K11" s="21"/>
      <c r="L11" s="21" t="s">
        <v>16</v>
      </c>
      <c r="M11" s="21"/>
      <c r="N11" s="21"/>
      <c r="O11" s="21"/>
      <c r="P11" s="21" t="s">
        <v>16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2"/>
    </row>
    <row r="12" spans="1:94" x14ac:dyDescent="0.4">
      <c r="A12" s="13">
        <v>11121312096</v>
      </c>
      <c r="B12" s="14">
        <v>30</v>
      </c>
      <c r="C12" s="19" t="s">
        <v>24</v>
      </c>
      <c r="D12" s="21"/>
      <c r="E12" s="21" t="s">
        <v>25</v>
      </c>
      <c r="F12" s="4">
        <v>6.41</v>
      </c>
      <c r="G12" s="39" t="s">
        <v>16</v>
      </c>
      <c r="H12" s="17">
        <v>3.5</v>
      </c>
      <c r="I12" s="18">
        <f t="shared" si="0"/>
        <v>0.45397815912636508</v>
      </c>
      <c r="J12" s="21"/>
      <c r="K12" s="21"/>
      <c r="L12" s="21" t="s">
        <v>16</v>
      </c>
      <c r="M12" s="21"/>
      <c r="N12" s="21"/>
      <c r="O12" s="21" t="s">
        <v>16</v>
      </c>
      <c r="P12" s="21" t="s">
        <v>16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2"/>
    </row>
    <row r="13" spans="1:94" x14ac:dyDescent="0.4">
      <c r="A13" s="13">
        <v>11121312173</v>
      </c>
      <c r="B13" s="14">
        <v>1</v>
      </c>
      <c r="C13" s="19" t="s">
        <v>26</v>
      </c>
      <c r="D13" s="21"/>
      <c r="E13" s="21" t="s">
        <v>15</v>
      </c>
      <c r="F13" s="4">
        <v>14.94</v>
      </c>
      <c r="G13" s="39" t="s">
        <v>16</v>
      </c>
      <c r="H13" s="17">
        <v>7.5</v>
      </c>
      <c r="I13" s="18">
        <f t="shared" si="0"/>
        <v>0.49799196787148592</v>
      </c>
      <c r="J13" s="21"/>
      <c r="K13" s="21"/>
      <c r="L13" s="21" t="s">
        <v>16</v>
      </c>
      <c r="M13" s="21"/>
      <c r="N13" s="21"/>
      <c r="O13" s="21" t="s">
        <v>16</v>
      </c>
      <c r="P13" s="21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2"/>
    </row>
    <row r="14" spans="1:94" x14ac:dyDescent="0.4">
      <c r="A14" s="13">
        <v>11121316992</v>
      </c>
      <c r="B14" s="15">
        <v>1</v>
      </c>
      <c r="C14" s="19" t="s">
        <v>27</v>
      </c>
      <c r="D14" s="21"/>
      <c r="E14" s="21" t="s">
        <v>28</v>
      </c>
      <c r="F14" s="17">
        <v>630.84</v>
      </c>
      <c r="G14" s="48" t="s">
        <v>16</v>
      </c>
      <c r="H14" s="17">
        <v>175</v>
      </c>
      <c r="I14" s="18">
        <f t="shared" si="0"/>
        <v>0.72259209942299152</v>
      </c>
      <c r="J14" s="21"/>
      <c r="K14" s="21"/>
      <c r="L14" s="21" t="s">
        <v>16</v>
      </c>
      <c r="M14" s="21"/>
      <c r="N14" s="21"/>
      <c r="O14" s="21"/>
      <c r="P14" s="21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2"/>
    </row>
    <row r="15" spans="1:94" x14ac:dyDescent="0.4">
      <c r="A15" s="13">
        <v>11121405106</v>
      </c>
      <c r="B15" s="14">
        <v>3</v>
      </c>
      <c r="C15" s="19" t="s">
        <v>29</v>
      </c>
      <c r="D15" s="21"/>
      <c r="E15" s="21" t="s">
        <v>28</v>
      </c>
      <c r="F15" s="17">
        <v>245.78</v>
      </c>
      <c r="G15" s="48" t="s">
        <v>16</v>
      </c>
      <c r="H15" s="17">
        <v>75</v>
      </c>
      <c r="I15" s="18">
        <f t="shared" si="0"/>
        <v>0.69484905199772151</v>
      </c>
      <c r="J15" s="21"/>
      <c r="K15" s="21"/>
      <c r="L15" s="21"/>
      <c r="M15" s="21"/>
      <c r="N15" s="21"/>
      <c r="O15" s="21"/>
      <c r="P15" s="21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2"/>
    </row>
    <row r="16" spans="1:94" x14ac:dyDescent="0.4">
      <c r="A16" s="13">
        <v>11121437395</v>
      </c>
      <c r="B16" s="14">
        <v>8</v>
      </c>
      <c r="C16" s="19" t="s">
        <v>30</v>
      </c>
      <c r="D16" s="21"/>
      <c r="E16" s="21" t="s">
        <v>25</v>
      </c>
      <c r="F16" s="17">
        <v>2.27</v>
      </c>
      <c r="G16" s="48" t="s">
        <v>16</v>
      </c>
      <c r="H16" s="17">
        <v>0.65</v>
      </c>
      <c r="I16" s="18">
        <f t="shared" si="0"/>
        <v>0.71365638766519823</v>
      </c>
      <c r="J16" s="21"/>
      <c r="K16" s="21"/>
      <c r="L16" s="21"/>
      <c r="M16" s="21"/>
      <c r="N16" s="21"/>
      <c r="O16" s="21"/>
      <c r="P16" s="2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2"/>
    </row>
    <row r="17" spans="1:94" x14ac:dyDescent="0.4">
      <c r="A17" s="13">
        <v>11121721546</v>
      </c>
      <c r="B17" s="15">
        <v>1</v>
      </c>
      <c r="C17" s="19" t="s">
        <v>31</v>
      </c>
      <c r="D17" s="21"/>
      <c r="E17" s="21" t="s">
        <v>32</v>
      </c>
      <c r="F17" s="4">
        <v>145.69999999999999</v>
      </c>
      <c r="G17" s="39" t="s">
        <v>16</v>
      </c>
      <c r="H17" s="17">
        <v>30</v>
      </c>
      <c r="I17" s="18">
        <f t="shared" si="0"/>
        <v>0.79409746053534658</v>
      </c>
      <c r="J17" s="21"/>
      <c r="K17" s="21"/>
      <c r="L17" s="21" t="s">
        <v>16</v>
      </c>
      <c r="M17" s="21"/>
      <c r="N17" s="21"/>
      <c r="O17" s="21"/>
      <c r="P17" s="21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2"/>
    </row>
    <row r="18" spans="1:94" x14ac:dyDescent="0.4">
      <c r="A18" s="13">
        <v>11121721879</v>
      </c>
      <c r="B18" s="14">
        <v>2</v>
      </c>
      <c r="C18" s="19" t="s">
        <v>33</v>
      </c>
      <c r="D18" s="21"/>
      <c r="E18" s="21" t="s">
        <v>25</v>
      </c>
      <c r="F18" s="17">
        <v>7.45</v>
      </c>
      <c r="G18" s="48" t="s">
        <v>16</v>
      </c>
      <c r="H18" s="17">
        <v>0.75</v>
      </c>
      <c r="I18" s="18">
        <f t="shared" si="0"/>
        <v>0.89932885906040272</v>
      </c>
      <c r="J18" s="21"/>
      <c r="K18" s="21"/>
      <c r="L18" s="21" t="s">
        <v>16</v>
      </c>
      <c r="M18" s="21"/>
      <c r="N18" s="21"/>
      <c r="O18" s="21"/>
      <c r="P18" s="2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2"/>
    </row>
    <row r="19" spans="1:94" x14ac:dyDescent="0.4">
      <c r="A19" s="13">
        <v>11121721939</v>
      </c>
      <c r="B19" s="14">
        <v>6</v>
      </c>
      <c r="C19" s="19" t="s">
        <v>34</v>
      </c>
      <c r="D19" s="21"/>
      <c r="E19" s="21" t="s">
        <v>15</v>
      </c>
      <c r="F19" s="4">
        <v>62.16</v>
      </c>
      <c r="G19" s="39" t="s">
        <v>16</v>
      </c>
      <c r="H19" s="17">
        <v>30</v>
      </c>
      <c r="I19" s="18">
        <f t="shared" si="0"/>
        <v>0.51737451737451734</v>
      </c>
      <c r="J19" s="21"/>
      <c r="K19" s="21"/>
      <c r="L19" s="21" t="s">
        <v>16</v>
      </c>
      <c r="M19" s="21"/>
      <c r="N19" s="21"/>
      <c r="O19" s="21"/>
      <c r="P19" s="2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2"/>
    </row>
    <row r="20" spans="1:94" x14ac:dyDescent="0.4">
      <c r="A20" s="13">
        <v>11121721939</v>
      </c>
      <c r="B20" s="14">
        <v>1</v>
      </c>
      <c r="C20" s="19" t="s">
        <v>34</v>
      </c>
      <c r="D20" s="21"/>
      <c r="E20" s="21" t="s">
        <v>35</v>
      </c>
      <c r="F20" s="17">
        <v>62.16</v>
      </c>
      <c r="G20" s="48" t="s">
        <v>16</v>
      </c>
      <c r="H20" s="17">
        <v>12.5</v>
      </c>
      <c r="I20" s="18">
        <f t="shared" si="0"/>
        <v>0.79890604890604888</v>
      </c>
      <c r="J20" s="21"/>
      <c r="K20" s="21"/>
      <c r="L20" s="21" t="s">
        <v>16</v>
      </c>
      <c r="M20" s="21"/>
      <c r="N20" s="21"/>
      <c r="O20" s="21"/>
      <c r="P20" s="2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2"/>
    </row>
    <row r="21" spans="1:94" x14ac:dyDescent="0.4">
      <c r="A21" s="13">
        <v>11121726244</v>
      </c>
      <c r="B21" s="14">
        <v>12</v>
      </c>
      <c r="C21" s="19" t="s">
        <v>36</v>
      </c>
      <c r="D21" s="21"/>
      <c r="E21" s="21" t="s">
        <v>15</v>
      </c>
      <c r="F21" s="4">
        <v>2.75</v>
      </c>
      <c r="G21" s="39" t="s">
        <v>16</v>
      </c>
      <c r="H21" s="17">
        <v>1.5</v>
      </c>
      <c r="I21" s="18">
        <f t="shared" si="0"/>
        <v>0.45454545454545459</v>
      </c>
      <c r="J21" s="21" t="s">
        <v>16</v>
      </c>
      <c r="K21" s="21" t="s">
        <v>16</v>
      </c>
      <c r="L21" s="21" t="s">
        <v>16</v>
      </c>
      <c r="M21" s="21" t="s">
        <v>16</v>
      </c>
      <c r="N21" s="21" t="s">
        <v>16</v>
      </c>
      <c r="O21" s="21" t="s">
        <v>16</v>
      </c>
      <c r="P21" s="21" t="s">
        <v>16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2"/>
    </row>
    <row r="22" spans="1:94" x14ac:dyDescent="0.4">
      <c r="A22" s="13">
        <v>11121726725</v>
      </c>
      <c r="B22" s="14">
        <v>2</v>
      </c>
      <c r="C22" s="19" t="s">
        <v>37</v>
      </c>
      <c r="D22" s="21"/>
      <c r="E22" s="21" t="s">
        <v>25</v>
      </c>
      <c r="F22" s="17">
        <v>7.91</v>
      </c>
      <c r="G22" s="48" t="s">
        <v>16</v>
      </c>
      <c r="H22" s="17">
        <v>4</v>
      </c>
      <c r="I22" s="18">
        <f t="shared" si="0"/>
        <v>0.49431099873577755</v>
      </c>
      <c r="J22" s="21"/>
      <c r="K22" s="21"/>
      <c r="L22" s="21"/>
      <c r="M22" s="21" t="s">
        <v>16</v>
      </c>
      <c r="N22" s="21" t="s">
        <v>16</v>
      </c>
      <c r="O22" s="21" t="s">
        <v>16</v>
      </c>
      <c r="P22" s="21" t="s">
        <v>16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2"/>
    </row>
    <row r="23" spans="1:94" x14ac:dyDescent="0.4">
      <c r="A23" s="13">
        <v>11121730231</v>
      </c>
      <c r="B23" s="15">
        <v>2</v>
      </c>
      <c r="C23" s="19" t="s">
        <v>38</v>
      </c>
      <c r="D23" s="21"/>
      <c r="E23" s="21" t="s">
        <v>32</v>
      </c>
      <c r="F23" s="4">
        <v>51.94</v>
      </c>
      <c r="G23" s="39" t="s">
        <v>16</v>
      </c>
      <c r="H23" s="17">
        <v>15</v>
      </c>
      <c r="I23" s="18">
        <f t="shared" si="0"/>
        <v>0.71120523681170578</v>
      </c>
      <c r="J23" s="21"/>
      <c r="K23" s="21"/>
      <c r="L23" s="21"/>
      <c r="M23" s="21"/>
      <c r="N23" s="21"/>
      <c r="O23" s="21" t="s">
        <v>16</v>
      </c>
      <c r="P23" s="21" t="s">
        <v>16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2"/>
    </row>
    <row r="24" spans="1:94" x14ac:dyDescent="0.4">
      <c r="A24" s="13">
        <v>11121730231</v>
      </c>
      <c r="B24" s="14">
        <v>3</v>
      </c>
      <c r="C24" s="19" t="s">
        <v>39</v>
      </c>
      <c r="D24" s="21"/>
      <c r="E24" s="21" t="s">
        <v>28</v>
      </c>
      <c r="F24" s="17">
        <v>51.94</v>
      </c>
      <c r="G24" s="48" t="s">
        <v>16</v>
      </c>
      <c r="H24" s="17">
        <v>15</v>
      </c>
      <c r="I24" s="18">
        <f t="shared" si="0"/>
        <v>0.71120523681170578</v>
      </c>
      <c r="J24" s="21"/>
      <c r="K24" s="21"/>
      <c r="L24" s="21"/>
      <c r="M24" s="21"/>
      <c r="N24" s="21"/>
      <c r="O24" s="21" t="s">
        <v>16</v>
      </c>
      <c r="P24" s="21" t="s">
        <v>16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2"/>
    </row>
    <row r="25" spans="1:94" x14ac:dyDescent="0.4">
      <c r="A25" s="13">
        <v>11121730935</v>
      </c>
      <c r="B25" s="14">
        <v>3</v>
      </c>
      <c r="C25" s="19" t="s">
        <v>40</v>
      </c>
      <c r="D25" s="49"/>
      <c r="E25" s="21" t="s">
        <v>28</v>
      </c>
      <c r="F25" s="4">
        <v>35.049999999999997</v>
      </c>
      <c r="G25" s="39" t="s">
        <v>16</v>
      </c>
      <c r="H25" s="17">
        <v>16</v>
      </c>
      <c r="I25" s="18">
        <f t="shared" si="0"/>
        <v>0.54350927246790293</v>
      </c>
      <c r="J25" s="21"/>
      <c r="K25" s="21"/>
      <c r="L25" s="21"/>
      <c r="M25" s="21" t="s">
        <v>16</v>
      </c>
      <c r="N25" s="21" t="s">
        <v>16</v>
      </c>
      <c r="O25" s="21" t="s">
        <v>16</v>
      </c>
      <c r="P25" s="21" t="s">
        <v>16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2"/>
    </row>
    <row r="26" spans="1:94" x14ac:dyDescent="0.4">
      <c r="A26" s="13">
        <v>11121734142</v>
      </c>
      <c r="B26" s="15">
        <v>2</v>
      </c>
      <c r="C26" s="19" t="s">
        <v>41</v>
      </c>
      <c r="D26" s="21"/>
      <c r="E26" s="21" t="s">
        <v>28</v>
      </c>
      <c r="F26" s="17">
        <v>268.42</v>
      </c>
      <c r="G26" s="48" t="s">
        <v>16</v>
      </c>
      <c r="H26" s="17">
        <v>135</v>
      </c>
      <c r="I26" s="18">
        <f t="shared" si="0"/>
        <v>0.49705685120333809</v>
      </c>
      <c r="J26" s="21" t="s">
        <v>16</v>
      </c>
      <c r="K26" s="21" t="s">
        <v>16</v>
      </c>
      <c r="L26" s="21" t="s">
        <v>16</v>
      </c>
      <c r="M26" s="21"/>
      <c r="N26" s="21"/>
      <c r="O26" s="21"/>
      <c r="P26" s="21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2"/>
    </row>
    <row r="27" spans="1:94" x14ac:dyDescent="0.4">
      <c r="A27" s="13">
        <v>11129064467</v>
      </c>
      <c r="B27" s="14">
        <v>1</v>
      </c>
      <c r="C27" s="19" t="s">
        <v>42</v>
      </c>
      <c r="D27" s="21"/>
      <c r="E27" s="21" t="s">
        <v>32</v>
      </c>
      <c r="F27" s="17">
        <v>373.59</v>
      </c>
      <c r="G27" s="48" t="s">
        <v>16</v>
      </c>
      <c r="H27" s="17">
        <v>185</v>
      </c>
      <c r="I27" s="18">
        <f t="shared" si="0"/>
        <v>0.504804732460719</v>
      </c>
      <c r="J27" s="21"/>
      <c r="K27" s="21"/>
      <c r="L27" s="21"/>
      <c r="M27" s="21"/>
      <c r="N27" s="21"/>
      <c r="O27" s="21"/>
      <c r="P27" s="2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2"/>
    </row>
    <row r="28" spans="1:94" x14ac:dyDescent="0.4">
      <c r="A28" s="13">
        <v>11129065637</v>
      </c>
      <c r="B28" s="14">
        <v>1</v>
      </c>
      <c r="C28" s="19" t="s">
        <v>43</v>
      </c>
      <c r="D28" s="21"/>
      <c r="E28" s="21" t="s">
        <v>44</v>
      </c>
      <c r="F28" s="4">
        <v>234.27</v>
      </c>
      <c r="G28" s="39" t="s">
        <v>16</v>
      </c>
      <c r="H28" s="17">
        <v>102</v>
      </c>
      <c r="I28" s="18">
        <f t="shared" si="0"/>
        <v>0.56460494301447051</v>
      </c>
      <c r="J28" s="21"/>
      <c r="K28" s="21"/>
      <c r="L28" s="21"/>
      <c r="M28" s="21"/>
      <c r="N28" s="21" t="s">
        <v>16</v>
      </c>
      <c r="O28" s="21"/>
      <c r="P28" s="21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2"/>
    </row>
    <row r="29" spans="1:94" x14ac:dyDescent="0.4">
      <c r="A29" s="13">
        <v>11129065640</v>
      </c>
      <c r="B29" s="15">
        <v>1</v>
      </c>
      <c r="C29" s="2" t="s">
        <v>45</v>
      </c>
      <c r="D29" s="21"/>
      <c r="E29" s="21" t="s">
        <v>32</v>
      </c>
      <c r="F29" s="17">
        <v>412.88</v>
      </c>
      <c r="G29" s="48" t="s">
        <v>16</v>
      </c>
      <c r="H29" s="17">
        <v>135</v>
      </c>
      <c r="I29" s="18">
        <f t="shared" si="0"/>
        <v>0.67302848285216044</v>
      </c>
      <c r="J29" s="21"/>
      <c r="K29" s="21"/>
      <c r="L29" s="21"/>
      <c r="M29" s="21"/>
      <c r="N29" s="21"/>
      <c r="O29" s="21" t="s">
        <v>16</v>
      </c>
      <c r="P29" s="21" t="s">
        <v>16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2"/>
    </row>
    <row r="30" spans="1:94" x14ac:dyDescent="0.4">
      <c r="A30" s="13">
        <v>11129065724</v>
      </c>
      <c r="B30" s="15">
        <v>1</v>
      </c>
      <c r="C30" s="19" t="s">
        <v>46</v>
      </c>
      <c r="D30" s="21"/>
      <c r="E30" s="21" t="s">
        <v>28</v>
      </c>
      <c r="F30" s="17">
        <v>184.65</v>
      </c>
      <c r="G30" s="48" t="s">
        <v>16</v>
      </c>
      <c r="H30" s="17">
        <v>75</v>
      </c>
      <c r="I30" s="18">
        <f t="shared" si="0"/>
        <v>0.59382615759545088</v>
      </c>
      <c r="J30" s="21"/>
      <c r="K30" s="21" t="s">
        <v>16</v>
      </c>
      <c r="L30" s="21"/>
      <c r="M30" s="21"/>
      <c r="N30" s="21"/>
      <c r="O30" s="21"/>
      <c r="P30" s="2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2"/>
    </row>
    <row r="31" spans="1:94" x14ac:dyDescent="0.4">
      <c r="A31" s="13">
        <v>11129068832</v>
      </c>
      <c r="B31" s="14">
        <v>1</v>
      </c>
      <c r="C31" s="19" t="s">
        <v>47</v>
      </c>
      <c r="D31" s="21" t="s">
        <v>18</v>
      </c>
      <c r="E31" s="21" t="s">
        <v>15</v>
      </c>
      <c r="F31" s="4">
        <v>5215</v>
      </c>
      <c r="G31" s="39" t="s">
        <v>1492</v>
      </c>
      <c r="H31" s="17">
        <v>995</v>
      </c>
      <c r="I31" s="18">
        <f t="shared" si="0"/>
        <v>0.80920421860019176</v>
      </c>
      <c r="J31" s="21"/>
      <c r="K31" s="21"/>
      <c r="L31" s="21"/>
      <c r="M31" s="21"/>
      <c r="N31" s="21"/>
      <c r="O31" s="21" t="s">
        <v>16</v>
      </c>
      <c r="P31" s="21" t="s">
        <v>16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2"/>
    </row>
    <row r="32" spans="1:94" x14ac:dyDescent="0.4">
      <c r="A32" s="13">
        <v>11129070530</v>
      </c>
      <c r="B32" s="14">
        <v>1</v>
      </c>
      <c r="C32" s="19" t="s">
        <v>48</v>
      </c>
      <c r="D32" s="21"/>
      <c r="E32" s="21" t="s">
        <v>32</v>
      </c>
      <c r="F32" s="17">
        <v>51.42</v>
      </c>
      <c r="G32" s="40"/>
      <c r="H32" s="17">
        <v>22</v>
      </c>
      <c r="I32" s="18">
        <f t="shared" si="0"/>
        <v>0.57215091404122909</v>
      </c>
      <c r="J32" s="21"/>
      <c r="K32" s="21"/>
      <c r="L32" s="21"/>
      <c r="M32" s="21"/>
      <c r="N32" s="21"/>
      <c r="O32" s="21"/>
      <c r="P32" s="21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2"/>
    </row>
    <row r="33" spans="1:94" x14ac:dyDescent="0.4">
      <c r="A33" s="13">
        <v>11131315154</v>
      </c>
      <c r="B33" s="15">
        <v>8</v>
      </c>
      <c r="C33" s="19" t="s">
        <v>49</v>
      </c>
      <c r="D33" s="21"/>
      <c r="E33" s="21" t="s">
        <v>19</v>
      </c>
      <c r="F33" s="4">
        <v>31.89</v>
      </c>
      <c r="G33" s="39"/>
      <c r="H33" s="17">
        <v>10</v>
      </c>
      <c r="I33" s="18">
        <f t="shared" si="0"/>
        <v>0.68642207588585769</v>
      </c>
      <c r="J33" s="21"/>
      <c r="K33" s="21"/>
      <c r="L33" s="21"/>
      <c r="M33" s="21"/>
      <c r="N33" s="21"/>
      <c r="O33" s="21"/>
      <c r="P33" s="2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2"/>
    </row>
    <row r="34" spans="1:94" x14ac:dyDescent="0.4">
      <c r="A34" s="13">
        <v>11131727983</v>
      </c>
      <c r="B34" s="15">
        <v>4</v>
      </c>
      <c r="C34" s="2" t="s">
        <v>50</v>
      </c>
      <c r="D34" s="21"/>
      <c r="E34" s="21" t="s">
        <v>19</v>
      </c>
      <c r="F34" s="17">
        <v>17.72</v>
      </c>
      <c r="G34" s="40"/>
      <c r="H34" s="17">
        <v>7</v>
      </c>
      <c r="I34" s="18">
        <f t="shared" si="0"/>
        <v>0.60496613995485327</v>
      </c>
      <c r="J34" s="21"/>
      <c r="K34" s="21"/>
      <c r="L34" s="21" t="s">
        <v>16</v>
      </c>
      <c r="M34" s="21"/>
      <c r="N34" s="21"/>
      <c r="O34" s="21"/>
      <c r="P34" s="21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2"/>
    </row>
    <row r="35" spans="1:94" x14ac:dyDescent="0.4">
      <c r="A35" s="13">
        <v>11131742994</v>
      </c>
      <c r="B35" s="15">
        <v>1</v>
      </c>
      <c r="C35" s="19" t="s">
        <v>51</v>
      </c>
      <c r="D35" s="21"/>
      <c r="E35" s="21" t="s">
        <v>15</v>
      </c>
      <c r="F35" s="17">
        <v>3.06</v>
      </c>
      <c r="G35" s="40"/>
      <c r="H35" s="17">
        <v>2</v>
      </c>
      <c r="I35" s="18">
        <f t="shared" si="0"/>
        <v>0.34640522875816993</v>
      </c>
      <c r="J35" s="21"/>
      <c r="K35" s="21"/>
      <c r="L35" s="21"/>
      <c r="M35" s="21"/>
      <c r="N35" s="21"/>
      <c r="O35" s="21"/>
      <c r="P35" s="2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2"/>
    </row>
    <row r="36" spans="1:94" x14ac:dyDescent="0.4">
      <c r="A36" s="13">
        <v>11141247837</v>
      </c>
      <c r="B36" s="15">
        <v>2</v>
      </c>
      <c r="C36" s="2" t="s">
        <v>52</v>
      </c>
      <c r="D36" s="21"/>
      <c r="E36" s="21" t="s">
        <v>25</v>
      </c>
      <c r="F36" s="4">
        <v>11.86</v>
      </c>
      <c r="G36" s="39"/>
      <c r="H36" s="17">
        <v>6</v>
      </c>
      <c r="I36" s="18">
        <f t="shared" si="0"/>
        <v>0.49409780775716694</v>
      </c>
      <c r="J36" s="21"/>
      <c r="K36" s="21"/>
      <c r="L36" s="21" t="s">
        <v>16</v>
      </c>
      <c r="M36" s="21"/>
      <c r="N36" s="21"/>
      <c r="O36" s="21"/>
      <c r="P36" s="21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2"/>
    </row>
    <row r="37" spans="1:94" x14ac:dyDescent="0.4">
      <c r="A37" s="13">
        <v>11141247849</v>
      </c>
      <c r="B37" s="15">
        <v>2</v>
      </c>
      <c r="C37" s="2" t="s">
        <v>52</v>
      </c>
      <c r="D37" s="21"/>
      <c r="E37" s="21" t="s">
        <v>25</v>
      </c>
      <c r="F37" s="4">
        <v>11.86</v>
      </c>
      <c r="G37" s="39"/>
      <c r="H37" s="17">
        <v>6</v>
      </c>
      <c r="I37" s="18">
        <f t="shared" si="0"/>
        <v>0.49409780775716694</v>
      </c>
      <c r="J37" s="21"/>
      <c r="K37" s="21"/>
      <c r="L37" s="21" t="s">
        <v>16</v>
      </c>
      <c r="M37" s="21"/>
      <c r="N37" s="21"/>
      <c r="O37" s="21"/>
      <c r="P37" s="21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2"/>
    </row>
    <row r="38" spans="1:94" x14ac:dyDescent="0.4">
      <c r="A38" s="13">
        <v>11141271415</v>
      </c>
      <c r="B38" s="14">
        <v>7</v>
      </c>
      <c r="C38" s="19" t="s">
        <v>53</v>
      </c>
      <c r="D38" s="21"/>
      <c r="E38" s="21" t="s">
        <v>25</v>
      </c>
      <c r="F38" s="17">
        <v>38.18</v>
      </c>
      <c r="G38" s="40"/>
      <c r="H38" s="17">
        <v>8</v>
      </c>
      <c r="I38" s="18">
        <f t="shared" si="0"/>
        <v>0.79046621267679407</v>
      </c>
      <c r="J38" s="21"/>
      <c r="K38" s="21"/>
      <c r="L38" s="21"/>
      <c r="M38" s="21" t="s">
        <v>16</v>
      </c>
      <c r="N38" s="21" t="s">
        <v>16</v>
      </c>
      <c r="O38" s="21" t="s">
        <v>16</v>
      </c>
      <c r="P38" s="21" t="s">
        <v>16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2"/>
    </row>
    <row r="39" spans="1:94" x14ac:dyDescent="0.4">
      <c r="A39" s="13">
        <v>11141715100</v>
      </c>
      <c r="B39" s="14">
        <v>1</v>
      </c>
      <c r="C39" s="19" t="s">
        <v>54</v>
      </c>
      <c r="D39" s="21"/>
      <c r="E39" s="21" t="s">
        <v>25</v>
      </c>
      <c r="F39" s="4">
        <v>28.14</v>
      </c>
      <c r="G39" s="39"/>
      <c r="H39" s="17">
        <v>8</v>
      </c>
      <c r="I39" s="18">
        <f t="shared" si="0"/>
        <v>0.71570717839374565</v>
      </c>
      <c r="J39" s="21"/>
      <c r="K39" s="21"/>
      <c r="L39" s="21"/>
      <c r="M39" s="21" t="s">
        <v>16</v>
      </c>
      <c r="N39" s="21" t="s">
        <v>16</v>
      </c>
      <c r="O39" s="21" t="s">
        <v>16</v>
      </c>
      <c r="P39" s="21" t="s">
        <v>16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2"/>
    </row>
    <row r="40" spans="1:94" x14ac:dyDescent="0.4">
      <c r="A40" s="13">
        <v>11141720903</v>
      </c>
      <c r="B40" s="15">
        <v>0</v>
      </c>
      <c r="C40" s="19" t="s">
        <v>55</v>
      </c>
      <c r="D40" s="21"/>
      <c r="E40" s="21" t="s">
        <v>25</v>
      </c>
      <c r="F40" s="17">
        <v>2.13</v>
      </c>
      <c r="G40" s="40"/>
      <c r="H40" s="17">
        <v>1</v>
      </c>
      <c r="I40" s="18">
        <f t="shared" si="0"/>
        <v>0.53051643192488263</v>
      </c>
      <c r="J40" s="21"/>
      <c r="K40" s="21"/>
      <c r="L40" s="21" t="s">
        <v>16</v>
      </c>
      <c r="M40" s="21"/>
      <c r="N40" s="21"/>
      <c r="O40" s="21"/>
      <c r="P40" s="21" t="s">
        <v>16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2"/>
    </row>
    <row r="41" spans="1:94" x14ac:dyDescent="0.4">
      <c r="A41" s="13">
        <v>11141721802</v>
      </c>
      <c r="B41" s="14">
        <v>3</v>
      </c>
      <c r="C41" s="19" t="s">
        <v>56</v>
      </c>
      <c r="D41" s="21"/>
      <c r="E41" s="21" t="s">
        <v>28</v>
      </c>
      <c r="F41" s="17">
        <v>19.84</v>
      </c>
      <c r="G41" s="40"/>
      <c r="H41" s="17">
        <v>8</v>
      </c>
      <c r="I41" s="18">
        <f t="shared" si="0"/>
        <v>0.59677419354838701</v>
      </c>
      <c r="J41" s="21"/>
      <c r="K41" s="21"/>
      <c r="L41" s="21" t="s">
        <v>16</v>
      </c>
      <c r="M41" s="21"/>
      <c r="N41" s="21"/>
      <c r="O41" s="21"/>
      <c r="P41" s="21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2"/>
    </row>
    <row r="42" spans="1:94" x14ac:dyDescent="0.4">
      <c r="A42" s="13">
        <v>11141721919</v>
      </c>
      <c r="B42" s="15">
        <v>2</v>
      </c>
      <c r="C42" s="19" t="s">
        <v>57</v>
      </c>
      <c r="D42" s="6"/>
      <c r="E42" s="6" t="s">
        <v>28</v>
      </c>
      <c r="F42" s="17">
        <v>9.5500000000000007</v>
      </c>
      <c r="G42" s="40"/>
      <c r="H42" s="17">
        <v>6</v>
      </c>
      <c r="I42" s="18">
        <f t="shared" si="0"/>
        <v>0.37172774869109948</v>
      </c>
      <c r="J42" s="21"/>
      <c r="K42" s="21"/>
      <c r="L42" s="6" t="s">
        <v>16</v>
      </c>
      <c r="M42" s="21"/>
      <c r="N42" s="21"/>
      <c r="O42" s="6"/>
      <c r="P42" s="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2"/>
    </row>
    <row r="43" spans="1:94" x14ac:dyDescent="0.4">
      <c r="A43" s="13">
        <v>11151252407</v>
      </c>
      <c r="B43" s="15">
        <v>1</v>
      </c>
      <c r="C43" s="19" t="s">
        <v>58</v>
      </c>
      <c r="D43" s="21"/>
      <c r="E43" s="21" t="s">
        <v>25</v>
      </c>
      <c r="F43" s="17">
        <v>12.82</v>
      </c>
      <c r="G43" s="40"/>
      <c r="H43" s="20">
        <v>6</v>
      </c>
      <c r="I43" s="18">
        <f t="shared" si="0"/>
        <v>0.53198127925117</v>
      </c>
      <c r="J43" s="21" t="s">
        <v>16</v>
      </c>
      <c r="K43" s="21"/>
      <c r="L43" s="21"/>
      <c r="M43" s="21"/>
      <c r="N43" s="21"/>
      <c r="O43" s="21"/>
      <c r="P43" s="21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2"/>
    </row>
    <row r="44" spans="1:94" x14ac:dyDescent="0.4">
      <c r="A44" s="13">
        <v>11151265346</v>
      </c>
      <c r="B44" s="15">
        <v>1</v>
      </c>
      <c r="C44" s="19" t="s">
        <v>59</v>
      </c>
      <c r="D44" s="21"/>
      <c r="E44" s="21" t="s">
        <v>15</v>
      </c>
      <c r="F44" s="17">
        <v>9.02</v>
      </c>
      <c r="G44" s="40"/>
      <c r="H44" s="17">
        <v>5</v>
      </c>
      <c r="I44" s="18">
        <f t="shared" si="0"/>
        <v>0.44567627494456763</v>
      </c>
      <c r="J44" s="21"/>
      <c r="K44" s="21" t="s">
        <v>16</v>
      </c>
      <c r="L44" s="21" t="s">
        <v>16</v>
      </c>
      <c r="M44" s="21"/>
      <c r="N44" s="21"/>
      <c r="O44" s="21"/>
      <c r="P44" s="21" t="s">
        <v>16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2"/>
    </row>
    <row r="45" spans="1:94" x14ac:dyDescent="0.4">
      <c r="A45" s="13">
        <v>11151276485</v>
      </c>
      <c r="B45" s="14">
        <v>3</v>
      </c>
      <c r="C45" s="19" t="s">
        <v>60</v>
      </c>
      <c r="D45" s="21"/>
      <c r="E45" s="21" t="s">
        <v>61</v>
      </c>
      <c r="F45" s="4">
        <v>9.5</v>
      </c>
      <c r="G45" s="39"/>
      <c r="H45" s="17">
        <v>3</v>
      </c>
      <c r="I45" s="18">
        <f t="shared" si="0"/>
        <v>0.68421052631578949</v>
      </c>
      <c r="J45" s="21"/>
      <c r="K45" s="21"/>
      <c r="L45" s="21"/>
      <c r="M45" s="21"/>
      <c r="N45" s="21"/>
      <c r="O45" s="21" t="s">
        <v>16</v>
      </c>
      <c r="P45" s="21" t="s">
        <v>16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2"/>
    </row>
    <row r="46" spans="1:94" x14ac:dyDescent="0.4">
      <c r="A46" s="13">
        <v>11151278804</v>
      </c>
      <c r="B46" s="15">
        <v>1</v>
      </c>
      <c r="C46" s="19" t="s">
        <v>62</v>
      </c>
      <c r="D46" s="21"/>
      <c r="E46" s="21" t="s">
        <v>25</v>
      </c>
      <c r="F46" s="17">
        <v>33.39</v>
      </c>
      <c r="G46" s="40"/>
      <c r="H46" s="17">
        <v>7</v>
      </c>
      <c r="I46" s="18">
        <f t="shared" si="0"/>
        <v>0.79035639412997905</v>
      </c>
      <c r="J46" s="21"/>
      <c r="K46" s="21"/>
      <c r="L46" s="21" t="s">
        <v>16</v>
      </c>
      <c r="M46" s="21"/>
      <c r="N46" s="21"/>
      <c r="O46" s="21"/>
      <c r="P46" s="21" t="s">
        <v>16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2"/>
    </row>
    <row r="47" spans="1:94" x14ac:dyDescent="0.4">
      <c r="A47" s="13">
        <v>11151280938</v>
      </c>
      <c r="B47" s="15">
        <v>1</v>
      </c>
      <c r="C47" s="2" t="s">
        <v>63</v>
      </c>
      <c r="D47" s="21"/>
      <c r="E47" s="21" t="s">
        <v>15</v>
      </c>
      <c r="F47" s="17">
        <v>8.8699999999999992</v>
      </c>
      <c r="G47" s="40"/>
      <c r="H47" s="17">
        <v>6</v>
      </c>
      <c r="I47" s="18">
        <f t="shared" si="0"/>
        <v>0.32356257046223214</v>
      </c>
      <c r="J47" s="21"/>
      <c r="K47" s="21"/>
      <c r="L47" s="21" t="s">
        <v>16</v>
      </c>
      <c r="M47" s="21"/>
      <c r="N47" s="21"/>
      <c r="O47" s="21"/>
      <c r="P47" s="21" t="s">
        <v>16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2"/>
    </row>
    <row r="48" spans="1:94" x14ac:dyDescent="0.4">
      <c r="A48" s="13">
        <v>11151714390</v>
      </c>
      <c r="B48" s="14">
        <v>16</v>
      </c>
      <c r="C48" s="19" t="s">
        <v>64</v>
      </c>
      <c r="D48" s="21"/>
      <c r="E48" s="21" t="s">
        <v>25</v>
      </c>
      <c r="F48" s="4">
        <v>1.7</v>
      </c>
      <c r="G48" s="39"/>
      <c r="H48" s="17">
        <v>0.85</v>
      </c>
      <c r="I48" s="18">
        <f t="shared" si="0"/>
        <v>0.5</v>
      </c>
      <c r="J48" s="21"/>
      <c r="K48" s="21" t="s">
        <v>16</v>
      </c>
      <c r="L48" s="21" t="s">
        <v>16</v>
      </c>
      <c r="M48" s="21"/>
      <c r="N48" s="21"/>
      <c r="O48" s="21"/>
      <c r="P48" s="21" t="s">
        <v>16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2"/>
    </row>
    <row r="49" spans="1:94" x14ac:dyDescent="0.4">
      <c r="A49" s="13">
        <v>11151719841</v>
      </c>
      <c r="B49" s="15">
        <v>1</v>
      </c>
      <c r="C49" s="19" t="s">
        <v>65</v>
      </c>
      <c r="D49" s="21"/>
      <c r="E49" s="21" t="s">
        <v>25</v>
      </c>
      <c r="F49" s="4">
        <v>18.690000000000001</v>
      </c>
      <c r="G49" s="39"/>
      <c r="H49" s="17">
        <v>6</v>
      </c>
      <c r="I49" s="18">
        <f t="shared" si="0"/>
        <v>0.67897271268057779</v>
      </c>
      <c r="J49" s="21"/>
      <c r="K49" s="21"/>
      <c r="L49" s="21"/>
      <c r="M49" s="21"/>
      <c r="N49" s="21"/>
      <c r="O49" s="21"/>
      <c r="P49" s="21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2"/>
    </row>
    <row r="50" spans="1:94" x14ac:dyDescent="0.4">
      <c r="A50" s="13">
        <v>11211252573</v>
      </c>
      <c r="B50" s="14">
        <v>3</v>
      </c>
      <c r="C50" s="19" t="s">
        <v>66</v>
      </c>
      <c r="D50" s="21"/>
      <c r="E50" s="21" t="s">
        <v>67</v>
      </c>
      <c r="F50" s="4">
        <v>86.66</v>
      </c>
      <c r="G50" s="39"/>
      <c r="H50" s="17">
        <v>43</v>
      </c>
      <c r="I50" s="18">
        <f t="shared" si="0"/>
        <v>0.5038079852296331</v>
      </c>
      <c r="J50" s="21"/>
      <c r="K50" s="21"/>
      <c r="L50" s="21"/>
      <c r="M50" s="21" t="s">
        <v>16</v>
      </c>
      <c r="N50" s="21" t="s">
        <v>16</v>
      </c>
      <c r="O50" s="21" t="s">
        <v>16</v>
      </c>
      <c r="P50" s="21" t="s">
        <v>16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2"/>
    </row>
    <row r="51" spans="1:94" x14ac:dyDescent="0.4">
      <c r="A51" s="13">
        <v>11211276551</v>
      </c>
      <c r="B51" s="14">
        <v>1</v>
      </c>
      <c r="C51" s="19" t="s">
        <v>68</v>
      </c>
      <c r="D51" s="21"/>
      <c r="E51" s="21" t="s">
        <v>69</v>
      </c>
      <c r="F51" s="4">
        <v>20.059999999999999</v>
      </c>
      <c r="G51" s="39"/>
      <c r="H51" s="17">
        <v>8.5</v>
      </c>
      <c r="I51" s="18">
        <f t="shared" si="0"/>
        <v>0.57627118644067798</v>
      </c>
      <c r="J51" s="21" t="s">
        <v>16</v>
      </c>
      <c r="K51" s="21" t="s">
        <v>16</v>
      </c>
      <c r="L51" s="21"/>
      <c r="M51" s="21" t="s">
        <v>16</v>
      </c>
      <c r="N51" s="21" t="s">
        <v>16</v>
      </c>
      <c r="O51" s="21" t="s">
        <v>16</v>
      </c>
      <c r="P51" s="21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2"/>
    </row>
    <row r="52" spans="1:94" x14ac:dyDescent="0.4">
      <c r="A52" s="13">
        <v>11211720310</v>
      </c>
      <c r="B52" s="14">
        <v>2</v>
      </c>
      <c r="C52" s="19" t="s">
        <v>70</v>
      </c>
      <c r="D52" s="21"/>
      <c r="E52" s="21" t="s">
        <v>69</v>
      </c>
      <c r="F52" s="17">
        <v>30.33</v>
      </c>
      <c r="G52" s="40"/>
      <c r="H52" s="17">
        <v>6.25</v>
      </c>
      <c r="I52" s="18">
        <f t="shared" si="0"/>
        <v>0.79393339927464557</v>
      </c>
      <c r="J52" s="21"/>
      <c r="K52" s="21"/>
      <c r="L52" s="21"/>
      <c r="M52" s="21"/>
      <c r="N52" s="21"/>
      <c r="O52" s="21"/>
      <c r="P52" s="21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2"/>
    </row>
    <row r="53" spans="1:94" x14ac:dyDescent="0.4">
      <c r="A53" s="13">
        <v>11220616143</v>
      </c>
      <c r="B53" s="15">
        <v>16</v>
      </c>
      <c r="C53" s="2" t="s">
        <v>71</v>
      </c>
      <c r="D53" s="21"/>
      <c r="E53" s="21" t="s">
        <v>15</v>
      </c>
      <c r="F53" s="17">
        <v>10.31</v>
      </c>
      <c r="G53" s="40"/>
      <c r="H53" s="17">
        <v>6</v>
      </c>
      <c r="I53" s="18">
        <f t="shared" si="0"/>
        <v>0.41804073714839962</v>
      </c>
      <c r="J53" s="21" t="s">
        <v>16</v>
      </c>
      <c r="K53" s="21" t="s">
        <v>16</v>
      </c>
      <c r="L53" s="21" t="s">
        <v>16</v>
      </c>
      <c r="M53" s="21" t="s">
        <v>16</v>
      </c>
      <c r="N53" s="21" t="s">
        <v>16</v>
      </c>
      <c r="O53" s="21" t="s">
        <v>16</v>
      </c>
      <c r="P53" s="21" t="s">
        <v>16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2"/>
    </row>
    <row r="54" spans="1:94" x14ac:dyDescent="0.4">
      <c r="A54" s="13">
        <v>11221270292</v>
      </c>
      <c r="B54" s="15">
        <v>1</v>
      </c>
      <c r="C54" s="19" t="s">
        <v>72</v>
      </c>
      <c r="D54" s="21" t="s">
        <v>18</v>
      </c>
      <c r="E54" s="21" t="s">
        <v>25</v>
      </c>
      <c r="F54" s="17">
        <v>312.16000000000003</v>
      </c>
      <c r="G54" s="40"/>
      <c r="H54" s="17">
        <v>250</v>
      </c>
      <c r="I54" s="18">
        <f t="shared" si="0"/>
        <v>0.19912865197334706</v>
      </c>
      <c r="J54" s="21" t="s">
        <v>16</v>
      </c>
      <c r="K54" s="21" t="s">
        <v>16</v>
      </c>
      <c r="L54" s="21"/>
      <c r="M54" s="21"/>
      <c r="N54" s="21"/>
      <c r="O54" s="21"/>
      <c r="P54" s="21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2"/>
    </row>
    <row r="55" spans="1:94" x14ac:dyDescent="0.4">
      <c r="A55" s="13">
        <v>11221287079</v>
      </c>
      <c r="B55" s="15">
        <v>1</v>
      </c>
      <c r="C55" s="19" t="s">
        <v>73</v>
      </c>
      <c r="D55" s="21"/>
      <c r="E55" s="21" t="s">
        <v>15</v>
      </c>
      <c r="F55" s="17">
        <v>440.81</v>
      </c>
      <c r="G55" s="40"/>
      <c r="H55" s="17">
        <v>285</v>
      </c>
      <c r="I55" s="18">
        <f t="shared" si="0"/>
        <v>0.35346294321816651</v>
      </c>
      <c r="J55" s="21"/>
      <c r="K55" s="21"/>
      <c r="L55" s="21" t="s">
        <v>16</v>
      </c>
      <c r="M55" s="21"/>
      <c r="N55" s="21"/>
      <c r="O55" s="21"/>
      <c r="P55" s="21" t="s">
        <v>16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2"/>
    </row>
    <row r="56" spans="1:94" x14ac:dyDescent="0.4">
      <c r="A56" s="13">
        <v>11221287081</v>
      </c>
      <c r="B56" s="15">
        <v>1</v>
      </c>
      <c r="C56" s="19" t="s">
        <v>74</v>
      </c>
      <c r="D56" s="21"/>
      <c r="E56" s="21" t="s">
        <v>25</v>
      </c>
      <c r="F56" s="4">
        <v>461.92</v>
      </c>
      <c r="G56" s="39"/>
      <c r="H56" s="17">
        <v>320</v>
      </c>
      <c r="I56" s="18">
        <f t="shared" si="0"/>
        <v>0.30723934880498793</v>
      </c>
      <c r="J56" s="21"/>
      <c r="K56" s="21"/>
      <c r="L56" s="21"/>
      <c r="M56" s="21"/>
      <c r="N56" s="21"/>
      <c r="O56" s="21" t="s">
        <v>16</v>
      </c>
      <c r="P56" s="21" t="s">
        <v>16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2"/>
    </row>
    <row r="57" spans="1:94" x14ac:dyDescent="0.4">
      <c r="A57" s="13">
        <v>11221709835</v>
      </c>
      <c r="B57" s="14">
        <v>1</v>
      </c>
      <c r="C57" s="19" t="s">
        <v>75</v>
      </c>
      <c r="D57" s="21"/>
      <c r="E57" s="21" t="s">
        <v>25</v>
      </c>
      <c r="F57" s="4">
        <v>303.56</v>
      </c>
      <c r="G57" s="39"/>
      <c r="H57" s="17">
        <v>210</v>
      </c>
      <c r="I57" s="18">
        <f t="shared" si="0"/>
        <v>0.30820925023059698</v>
      </c>
      <c r="J57" s="21"/>
      <c r="K57" s="21" t="s">
        <v>16</v>
      </c>
      <c r="L57" s="21" t="s">
        <v>16</v>
      </c>
      <c r="M57" s="21"/>
      <c r="N57" s="21"/>
      <c r="O57" s="21"/>
      <c r="P57" s="21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2"/>
    </row>
    <row r="58" spans="1:94" x14ac:dyDescent="0.4">
      <c r="A58" s="13">
        <v>11222243051</v>
      </c>
      <c r="B58" s="14">
        <v>8</v>
      </c>
      <c r="C58" s="19" t="s">
        <v>76</v>
      </c>
      <c r="D58" s="21"/>
      <c r="E58" s="21" t="s">
        <v>25</v>
      </c>
      <c r="F58" s="4">
        <v>6.31</v>
      </c>
      <c r="G58" s="39"/>
      <c r="H58" s="17">
        <v>3</v>
      </c>
      <c r="I58" s="18">
        <f t="shared" si="0"/>
        <v>0.52456418383518222</v>
      </c>
      <c r="J58" s="21"/>
      <c r="K58" s="21"/>
      <c r="L58" s="21" t="s">
        <v>16</v>
      </c>
      <c r="M58" s="21"/>
      <c r="N58" s="21"/>
      <c r="O58" s="21"/>
      <c r="P58" s="21" t="s">
        <v>16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2"/>
    </row>
    <row r="59" spans="1:94" x14ac:dyDescent="0.4">
      <c r="A59" s="13">
        <v>11231709037</v>
      </c>
      <c r="B59" s="14">
        <v>1</v>
      </c>
      <c r="C59" s="2" t="s">
        <v>77</v>
      </c>
      <c r="D59" s="6"/>
      <c r="E59" s="6" t="s">
        <v>15</v>
      </c>
      <c r="F59" s="17">
        <v>16.72</v>
      </c>
      <c r="G59" s="40"/>
      <c r="H59" s="17">
        <v>10</v>
      </c>
      <c r="I59" s="18">
        <f t="shared" si="0"/>
        <v>0.40191387559808611</v>
      </c>
      <c r="J59" s="21"/>
      <c r="K59" s="21" t="s">
        <v>16</v>
      </c>
      <c r="L59" s="6" t="s">
        <v>16</v>
      </c>
      <c r="M59" s="21"/>
      <c r="N59" s="21"/>
      <c r="O59" s="6"/>
      <c r="P59" s="6" t="s">
        <v>16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2"/>
    </row>
    <row r="60" spans="1:94" x14ac:dyDescent="0.4">
      <c r="A60" s="13">
        <v>11241258428</v>
      </c>
      <c r="B60" s="15">
        <v>1</v>
      </c>
      <c r="C60" s="2" t="s">
        <v>78</v>
      </c>
      <c r="D60" s="6"/>
      <c r="E60" s="6" t="s">
        <v>79</v>
      </c>
      <c r="F60" s="4">
        <f>48.24*1.5</f>
        <v>72.36</v>
      </c>
      <c r="G60" s="39"/>
      <c r="H60" s="17">
        <v>34</v>
      </c>
      <c r="I60" s="18">
        <f t="shared" si="0"/>
        <v>0.53012714206744049</v>
      </c>
      <c r="J60" s="21"/>
      <c r="K60" s="21"/>
      <c r="L60" s="6"/>
      <c r="M60" s="21" t="s">
        <v>16</v>
      </c>
      <c r="N60" s="21" t="s">
        <v>16</v>
      </c>
      <c r="O60" s="6" t="s">
        <v>16</v>
      </c>
      <c r="P60" s="6" t="s">
        <v>16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2"/>
    </row>
    <row r="61" spans="1:94" x14ac:dyDescent="0.4">
      <c r="A61" s="13">
        <v>11241258431</v>
      </c>
      <c r="B61" s="15">
        <v>1</v>
      </c>
      <c r="C61" s="19" t="s">
        <v>80</v>
      </c>
      <c r="D61" s="21"/>
      <c r="E61" s="21" t="s">
        <v>25</v>
      </c>
      <c r="F61" s="17">
        <f>26.94*12</f>
        <v>323.28000000000003</v>
      </c>
      <c r="G61" s="40"/>
      <c r="H61" s="17">
        <v>75</v>
      </c>
      <c r="I61" s="18">
        <f t="shared" si="0"/>
        <v>0.76800296956198966</v>
      </c>
      <c r="J61" s="21"/>
      <c r="K61" s="21"/>
      <c r="L61" s="21"/>
      <c r="M61" s="21" t="s">
        <v>16</v>
      </c>
      <c r="N61" s="21" t="s">
        <v>16</v>
      </c>
      <c r="O61" s="21" t="s">
        <v>16</v>
      </c>
      <c r="P61" s="21" t="s">
        <v>16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2"/>
    </row>
    <row r="62" spans="1:94" x14ac:dyDescent="0.4">
      <c r="A62" s="13">
        <v>11251261130</v>
      </c>
      <c r="B62" s="15">
        <v>4</v>
      </c>
      <c r="C62" s="19" t="s">
        <v>81</v>
      </c>
      <c r="D62" s="21" t="s">
        <v>18</v>
      </c>
      <c r="E62" s="21" t="s">
        <v>32</v>
      </c>
      <c r="F62" s="17">
        <v>74.790000000000006</v>
      </c>
      <c r="G62" s="40"/>
      <c r="H62" s="17">
        <v>15</v>
      </c>
      <c r="I62" s="18">
        <f t="shared" si="0"/>
        <v>0.79943842759727235</v>
      </c>
      <c r="J62" s="21" t="s">
        <v>16</v>
      </c>
      <c r="K62" s="21" t="s">
        <v>16</v>
      </c>
      <c r="L62" s="21"/>
      <c r="M62" s="21" t="s">
        <v>16</v>
      </c>
      <c r="N62" s="21" t="s">
        <v>16</v>
      </c>
      <c r="O62" s="21" t="s">
        <v>16</v>
      </c>
      <c r="P62" s="21" t="s">
        <v>16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2"/>
    </row>
    <row r="63" spans="1:94" x14ac:dyDescent="0.4">
      <c r="A63" s="13">
        <v>11251261130</v>
      </c>
      <c r="B63" s="15">
        <v>1</v>
      </c>
      <c r="C63" s="19" t="s">
        <v>82</v>
      </c>
      <c r="D63" s="21" t="s">
        <v>18</v>
      </c>
      <c r="E63" s="21" t="s">
        <v>15</v>
      </c>
      <c r="F63" s="17">
        <v>74.790000000000006</v>
      </c>
      <c r="G63" s="40"/>
      <c r="H63" s="17">
        <v>18</v>
      </c>
      <c r="I63" s="18">
        <f t="shared" si="0"/>
        <v>0.75932611311672682</v>
      </c>
      <c r="J63" s="21" t="s">
        <v>16</v>
      </c>
      <c r="K63" s="21" t="s">
        <v>16</v>
      </c>
      <c r="L63" s="21"/>
      <c r="M63" s="21" t="s">
        <v>16</v>
      </c>
      <c r="N63" s="21" t="s">
        <v>16</v>
      </c>
      <c r="O63" s="21" t="s">
        <v>16</v>
      </c>
      <c r="P63" s="21" t="s">
        <v>16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2"/>
    </row>
    <row r="64" spans="1:94" x14ac:dyDescent="0.4">
      <c r="A64" s="13">
        <v>11251261130</v>
      </c>
      <c r="B64" s="15">
        <v>2</v>
      </c>
      <c r="C64" s="19" t="s">
        <v>83</v>
      </c>
      <c r="D64" s="21" t="s">
        <v>18</v>
      </c>
      <c r="E64" s="21" t="s">
        <v>84</v>
      </c>
      <c r="F64" s="17">
        <v>74.790000000000006</v>
      </c>
      <c r="G64" s="40"/>
      <c r="H64" s="17">
        <v>10</v>
      </c>
      <c r="I64" s="18">
        <f t="shared" si="0"/>
        <v>0.86629228506484823</v>
      </c>
      <c r="J64" s="21" t="s">
        <v>16</v>
      </c>
      <c r="K64" s="21" t="s">
        <v>16</v>
      </c>
      <c r="L64" s="21"/>
      <c r="M64" s="21" t="s">
        <v>16</v>
      </c>
      <c r="N64" s="21" t="s">
        <v>16</v>
      </c>
      <c r="O64" s="21" t="s">
        <v>16</v>
      </c>
      <c r="P64" s="21" t="s">
        <v>16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2"/>
    </row>
    <row r="65" spans="1:94" x14ac:dyDescent="0.4">
      <c r="A65" s="13">
        <v>11251266938</v>
      </c>
      <c r="B65" s="14">
        <v>1</v>
      </c>
      <c r="C65" s="19" t="s">
        <v>85</v>
      </c>
      <c r="D65" s="21"/>
      <c r="E65" s="21" t="s">
        <v>79</v>
      </c>
      <c r="F65" s="17">
        <f>196.75*6</f>
        <v>1180.5</v>
      </c>
      <c r="G65" s="40"/>
      <c r="H65" s="17">
        <v>350</v>
      </c>
      <c r="I65" s="18">
        <f t="shared" si="0"/>
        <v>0.70351545955103767</v>
      </c>
      <c r="J65" s="21"/>
      <c r="K65" s="21"/>
      <c r="L65" s="21"/>
      <c r="M65" s="21"/>
      <c r="N65" s="21" t="s">
        <v>16</v>
      </c>
      <c r="O65" s="21"/>
      <c r="P65" s="21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2"/>
    </row>
    <row r="66" spans="1:94" x14ac:dyDescent="0.4">
      <c r="A66" s="13">
        <v>11251266941</v>
      </c>
      <c r="B66" s="15">
        <v>1</v>
      </c>
      <c r="C66" s="2" t="s">
        <v>86</v>
      </c>
      <c r="D66" s="6"/>
      <c r="E66" s="6" t="s">
        <v>79</v>
      </c>
      <c r="F66" s="17">
        <f>265.28*6</f>
        <v>1591.6799999999998</v>
      </c>
      <c r="G66" s="40"/>
      <c r="H66" s="17">
        <v>400</v>
      </c>
      <c r="I66" s="18">
        <f t="shared" si="0"/>
        <v>0.74869320466425404</v>
      </c>
      <c r="J66" s="21"/>
      <c r="K66" s="21"/>
      <c r="L66" s="6"/>
      <c r="M66" s="21"/>
      <c r="N66" s="21" t="s">
        <v>16</v>
      </c>
      <c r="O66" s="6"/>
      <c r="P66" s="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2"/>
    </row>
    <row r="67" spans="1:94" x14ac:dyDescent="0.4">
      <c r="A67" s="13">
        <v>11281247051</v>
      </c>
      <c r="B67" s="15">
        <v>1</v>
      </c>
      <c r="C67" s="2" t="s">
        <v>87</v>
      </c>
      <c r="D67" s="6"/>
      <c r="E67" s="6" t="s">
        <v>25</v>
      </c>
      <c r="F67" s="17">
        <v>96.18</v>
      </c>
      <c r="G67" s="40"/>
      <c r="H67" s="17">
        <v>40</v>
      </c>
      <c r="I67" s="18">
        <f t="shared" si="0"/>
        <v>0.58411312123102521</v>
      </c>
      <c r="J67" s="21"/>
      <c r="K67" s="21"/>
      <c r="L67" s="6"/>
      <c r="M67" s="21"/>
      <c r="N67" s="21"/>
      <c r="O67" s="6"/>
      <c r="P67" s="6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2"/>
    </row>
    <row r="68" spans="1:94" x14ac:dyDescent="0.4">
      <c r="A68" s="13">
        <v>11281703943</v>
      </c>
      <c r="B68" s="15">
        <v>3</v>
      </c>
      <c r="C68" s="19" t="s">
        <v>88</v>
      </c>
      <c r="D68" s="21"/>
      <c r="E68" s="21" t="s">
        <v>89</v>
      </c>
      <c r="F68" s="17">
        <v>50.49</v>
      </c>
      <c r="G68" s="40"/>
      <c r="H68" s="17">
        <v>9</v>
      </c>
      <c r="I68" s="18">
        <f t="shared" si="0"/>
        <v>0.82174688057041001</v>
      </c>
      <c r="J68" s="21"/>
      <c r="K68" s="21"/>
      <c r="L68" s="21"/>
      <c r="M68" s="21"/>
      <c r="N68" s="21"/>
      <c r="O68" s="21"/>
      <c r="P68" s="2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2"/>
    </row>
    <row r="69" spans="1:94" x14ac:dyDescent="0.4">
      <c r="A69" s="13">
        <v>11281717210</v>
      </c>
      <c r="B69" s="15">
        <v>1</v>
      </c>
      <c r="C69" s="19" t="s">
        <v>90</v>
      </c>
      <c r="D69" s="21"/>
      <c r="E69" s="21" t="s">
        <v>25</v>
      </c>
      <c r="F69" s="17">
        <v>131.32</v>
      </c>
      <c r="G69" s="40"/>
      <c r="H69" s="17">
        <v>47</v>
      </c>
      <c r="I69" s="18">
        <f t="shared" ref="I69:I132" si="1">1-(H69/F69)</f>
        <v>0.64209564422784038</v>
      </c>
      <c r="J69" s="21"/>
      <c r="K69" s="21"/>
      <c r="L69" s="21"/>
      <c r="M69" s="21"/>
      <c r="N69" s="21"/>
      <c r="O69" s="21"/>
      <c r="P69" s="21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2"/>
    </row>
    <row r="70" spans="1:94" x14ac:dyDescent="0.4">
      <c r="A70" s="13">
        <v>11281733708</v>
      </c>
      <c r="B70" s="15">
        <v>1</v>
      </c>
      <c r="C70" s="19" t="s">
        <v>91</v>
      </c>
      <c r="D70" s="21"/>
      <c r="E70" s="21" t="s">
        <v>89</v>
      </c>
      <c r="F70" s="17">
        <v>58.29</v>
      </c>
      <c r="G70" s="40"/>
      <c r="H70" s="17">
        <v>8.5</v>
      </c>
      <c r="I70" s="18">
        <f t="shared" si="1"/>
        <v>0.85417738891748152</v>
      </c>
      <c r="J70" s="21"/>
      <c r="K70" s="21"/>
      <c r="L70" s="21"/>
      <c r="M70" s="21"/>
      <c r="N70" s="21"/>
      <c r="O70" s="21"/>
      <c r="P70" s="21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2"/>
    </row>
    <row r="71" spans="1:94" x14ac:dyDescent="0.4">
      <c r="A71" s="13">
        <v>11281735190</v>
      </c>
      <c r="B71" s="15">
        <v>1</v>
      </c>
      <c r="C71" s="19" t="s">
        <v>92</v>
      </c>
      <c r="D71" s="21"/>
      <c r="E71" s="21" t="s">
        <v>89</v>
      </c>
      <c r="F71" s="17">
        <v>45.26</v>
      </c>
      <c r="G71" s="40"/>
      <c r="H71" s="17">
        <v>8</v>
      </c>
      <c r="I71" s="18">
        <f t="shared" si="1"/>
        <v>0.82324348210340259</v>
      </c>
      <c r="J71" s="21"/>
      <c r="K71" s="21"/>
      <c r="L71" s="21"/>
      <c r="M71" s="21"/>
      <c r="N71" s="21"/>
      <c r="O71" s="21"/>
      <c r="P71" s="2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2"/>
    </row>
    <row r="72" spans="1:94" x14ac:dyDescent="0.4">
      <c r="A72" s="13">
        <v>11281736698</v>
      </c>
      <c r="B72" s="15">
        <v>1</v>
      </c>
      <c r="C72" s="19" t="s">
        <v>93</v>
      </c>
      <c r="D72" s="21"/>
      <c r="E72" s="21" t="s">
        <v>89</v>
      </c>
      <c r="F72" s="17">
        <v>58.29</v>
      </c>
      <c r="G72" s="40"/>
      <c r="H72" s="17">
        <v>8</v>
      </c>
      <c r="I72" s="18">
        <f t="shared" si="1"/>
        <v>0.86275518956939434</v>
      </c>
      <c r="J72" s="21"/>
      <c r="K72" s="21"/>
      <c r="L72" s="21"/>
      <c r="M72" s="21"/>
      <c r="N72" s="21"/>
      <c r="O72" s="21"/>
      <c r="P72" s="21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2"/>
    </row>
    <row r="73" spans="1:94" x14ac:dyDescent="0.4">
      <c r="A73" s="13">
        <v>11281736719</v>
      </c>
      <c r="B73" s="15">
        <v>1</v>
      </c>
      <c r="C73" s="19" t="s">
        <v>94</v>
      </c>
      <c r="D73" s="21"/>
      <c r="E73" s="21" t="s">
        <v>89</v>
      </c>
      <c r="F73" s="17">
        <v>58.29</v>
      </c>
      <c r="G73" s="40"/>
      <c r="H73" s="17">
        <v>10</v>
      </c>
      <c r="I73" s="18">
        <f t="shared" si="1"/>
        <v>0.82844398696174304</v>
      </c>
      <c r="J73" s="21"/>
      <c r="K73" s="21"/>
      <c r="L73" s="21"/>
      <c r="M73" s="21"/>
      <c r="N73" s="21"/>
      <c r="O73" s="21"/>
      <c r="P73" s="21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2"/>
    </row>
    <row r="74" spans="1:94" x14ac:dyDescent="0.4">
      <c r="A74" s="13">
        <v>11281738991</v>
      </c>
      <c r="B74" s="15">
        <v>1</v>
      </c>
      <c r="C74" s="19" t="s">
        <v>95</v>
      </c>
      <c r="D74" s="21"/>
      <c r="E74" s="21" t="s">
        <v>89</v>
      </c>
      <c r="F74" s="17">
        <v>62.18</v>
      </c>
      <c r="G74" s="40"/>
      <c r="H74" s="17">
        <v>14</v>
      </c>
      <c r="I74" s="18">
        <f t="shared" si="1"/>
        <v>0.77484721775490506</v>
      </c>
      <c r="J74" s="21"/>
      <c r="K74" s="21"/>
      <c r="L74" s="21"/>
      <c r="M74" s="21"/>
      <c r="N74" s="21"/>
      <c r="O74" s="21"/>
      <c r="P74" s="21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2"/>
    </row>
    <row r="75" spans="1:94" x14ac:dyDescent="0.4">
      <c r="A75" s="13">
        <v>11282245087</v>
      </c>
      <c r="B75" s="15">
        <v>1</v>
      </c>
      <c r="C75" s="2" t="s">
        <v>96</v>
      </c>
      <c r="D75" s="6"/>
      <c r="E75" s="6" t="s">
        <v>25</v>
      </c>
      <c r="F75" s="4">
        <v>85.85</v>
      </c>
      <c r="G75" s="39"/>
      <c r="H75" s="17">
        <v>36</v>
      </c>
      <c r="I75" s="18">
        <f t="shared" si="1"/>
        <v>0.58066394874781591</v>
      </c>
      <c r="J75" s="21"/>
      <c r="K75" s="21"/>
      <c r="L75" s="6"/>
      <c r="M75" s="21"/>
      <c r="N75" s="21"/>
      <c r="O75" s="6"/>
      <c r="P75" s="6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2"/>
    </row>
    <row r="76" spans="1:94" x14ac:dyDescent="0.4">
      <c r="A76" s="13">
        <v>11310731106</v>
      </c>
      <c r="B76" s="14">
        <v>2</v>
      </c>
      <c r="C76" s="19" t="s">
        <v>97</v>
      </c>
      <c r="D76" s="21" t="s">
        <v>18</v>
      </c>
      <c r="E76" s="21" t="s">
        <v>15</v>
      </c>
      <c r="F76" s="4">
        <v>42.15</v>
      </c>
      <c r="G76" s="39"/>
      <c r="H76" s="17">
        <v>25</v>
      </c>
      <c r="I76" s="18">
        <f t="shared" si="1"/>
        <v>0.40688018979833929</v>
      </c>
      <c r="J76" s="21" t="s">
        <v>16</v>
      </c>
      <c r="K76" s="21" t="s">
        <v>16</v>
      </c>
      <c r="L76" s="21" t="s">
        <v>16</v>
      </c>
      <c r="M76" s="21" t="s">
        <v>16</v>
      </c>
      <c r="N76" s="21" t="s">
        <v>16</v>
      </c>
      <c r="O76" s="21" t="s">
        <v>16</v>
      </c>
      <c r="P76" s="21" t="s">
        <v>16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2"/>
    </row>
    <row r="77" spans="1:94" x14ac:dyDescent="0.4">
      <c r="A77" s="13">
        <v>11311250096</v>
      </c>
      <c r="B77" s="14">
        <v>2</v>
      </c>
      <c r="C77" s="19" t="s">
        <v>98</v>
      </c>
      <c r="D77" s="21"/>
      <c r="E77" s="21" t="s">
        <v>15</v>
      </c>
      <c r="F77" s="17">
        <v>14.39</v>
      </c>
      <c r="G77" s="40"/>
      <c r="H77" s="17">
        <v>9</v>
      </c>
      <c r="I77" s="18">
        <f t="shared" si="1"/>
        <v>0.37456567060458656</v>
      </c>
      <c r="J77" s="21"/>
      <c r="K77" s="21"/>
      <c r="L77" s="21"/>
      <c r="M77" s="21" t="s">
        <v>16</v>
      </c>
      <c r="N77" s="21" t="s">
        <v>16</v>
      </c>
      <c r="O77" s="21" t="s">
        <v>16</v>
      </c>
      <c r="P77" s="21" t="s">
        <v>16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2"/>
    </row>
    <row r="78" spans="1:94" x14ac:dyDescent="0.4">
      <c r="A78" s="13">
        <v>11311287606</v>
      </c>
      <c r="B78" s="15">
        <v>1</v>
      </c>
      <c r="C78" s="19" t="s">
        <v>99</v>
      </c>
      <c r="D78" s="21"/>
      <c r="E78" s="21" t="s">
        <v>61</v>
      </c>
      <c r="F78" s="4">
        <v>881.51</v>
      </c>
      <c r="G78" s="39"/>
      <c r="H78" s="17">
        <v>150</v>
      </c>
      <c r="I78" s="18">
        <f t="shared" si="1"/>
        <v>0.82983743803246701</v>
      </c>
      <c r="J78" s="21"/>
      <c r="K78" s="21"/>
      <c r="L78" s="21"/>
      <c r="M78" s="21"/>
      <c r="N78" s="21"/>
      <c r="O78" s="21" t="s">
        <v>16</v>
      </c>
      <c r="P78" s="21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2"/>
    </row>
    <row r="79" spans="1:94" x14ac:dyDescent="0.4">
      <c r="A79" s="13">
        <v>11311307782</v>
      </c>
      <c r="B79" s="15">
        <v>1</v>
      </c>
      <c r="C79" s="19" t="s">
        <v>100</v>
      </c>
      <c r="D79" s="21"/>
      <c r="E79" s="21" t="s">
        <v>15</v>
      </c>
      <c r="F79" s="4">
        <v>105.16</v>
      </c>
      <c r="G79" s="39"/>
      <c r="H79" s="17">
        <v>68</v>
      </c>
      <c r="I79" s="18">
        <f t="shared" si="1"/>
        <v>0.35336629897299354</v>
      </c>
      <c r="J79" s="21"/>
      <c r="K79" s="21"/>
      <c r="L79" s="21" t="s">
        <v>16</v>
      </c>
      <c r="M79" s="21"/>
      <c r="N79" s="21"/>
      <c r="O79" s="21" t="s">
        <v>16</v>
      </c>
      <c r="P79" s="21" t="s">
        <v>16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2"/>
    </row>
    <row r="80" spans="1:94" x14ac:dyDescent="0.4">
      <c r="A80" s="13">
        <v>11311714988</v>
      </c>
      <c r="B80" s="14">
        <v>1</v>
      </c>
      <c r="C80" s="19" t="s">
        <v>101</v>
      </c>
      <c r="D80" s="21"/>
      <c r="E80" s="21" t="s">
        <v>25</v>
      </c>
      <c r="F80" s="17">
        <v>67.48</v>
      </c>
      <c r="G80" s="40"/>
      <c r="H80" s="17">
        <v>35</v>
      </c>
      <c r="I80" s="18">
        <f t="shared" si="1"/>
        <v>0.48132780082987559</v>
      </c>
      <c r="J80" s="21"/>
      <c r="K80" s="21" t="s">
        <v>16</v>
      </c>
      <c r="L80" s="21" t="s">
        <v>16</v>
      </c>
      <c r="M80" s="21"/>
      <c r="N80" s="21"/>
      <c r="O80" s="21"/>
      <c r="P80" s="21" t="s">
        <v>16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2"/>
    </row>
    <row r="81" spans="1:94" x14ac:dyDescent="0.4">
      <c r="A81" s="13">
        <v>11311743187</v>
      </c>
      <c r="B81" s="15">
        <v>1</v>
      </c>
      <c r="C81" s="19" t="s">
        <v>102</v>
      </c>
      <c r="D81" s="21"/>
      <c r="E81" s="21" t="s">
        <v>25</v>
      </c>
      <c r="F81" s="17">
        <v>95.71</v>
      </c>
      <c r="G81" s="40"/>
      <c r="H81" s="17">
        <v>35.950000000000003</v>
      </c>
      <c r="I81" s="18">
        <f t="shared" si="1"/>
        <v>0.62438616654477053</v>
      </c>
      <c r="J81" s="21"/>
      <c r="K81" s="21"/>
      <c r="L81" s="21" t="s">
        <v>16</v>
      </c>
      <c r="M81" s="21"/>
      <c r="N81" s="21"/>
      <c r="O81" s="21"/>
      <c r="P81" s="2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2"/>
    </row>
    <row r="82" spans="1:94" x14ac:dyDescent="0.4">
      <c r="A82" s="13">
        <v>11312241090</v>
      </c>
      <c r="B82" s="14">
        <v>1</v>
      </c>
      <c r="C82" s="19" t="s">
        <v>103</v>
      </c>
      <c r="D82" s="21"/>
      <c r="E82" s="21" t="s">
        <v>25</v>
      </c>
      <c r="F82" s="4">
        <v>132.26</v>
      </c>
      <c r="G82" s="39"/>
      <c r="H82" s="17">
        <v>58</v>
      </c>
      <c r="I82" s="18">
        <f t="shared" si="1"/>
        <v>0.56146983214879786</v>
      </c>
      <c r="J82" s="21"/>
      <c r="K82" s="21"/>
      <c r="L82" s="21"/>
      <c r="M82" s="21"/>
      <c r="N82" s="21"/>
      <c r="O82" s="21"/>
      <c r="P82" s="21" t="s">
        <v>16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2"/>
    </row>
    <row r="83" spans="1:94" x14ac:dyDescent="0.4">
      <c r="A83" s="13">
        <v>11330634130</v>
      </c>
      <c r="B83" s="15">
        <v>18</v>
      </c>
      <c r="C83" s="19" t="s">
        <v>104</v>
      </c>
      <c r="D83" s="21"/>
      <c r="E83" s="21" t="s">
        <v>25</v>
      </c>
      <c r="F83" s="17">
        <v>5.05</v>
      </c>
      <c r="G83" s="40"/>
      <c r="H83" s="17">
        <v>3</v>
      </c>
      <c r="I83" s="18">
        <f t="shared" si="1"/>
        <v>0.40594059405940597</v>
      </c>
      <c r="J83" s="21" t="s">
        <v>16</v>
      </c>
      <c r="K83" s="21" t="s">
        <v>16</v>
      </c>
      <c r="L83" s="21"/>
      <c r="M83" s="21" t="s">
        <v>16</v>
      </c>
      <c r="N83" s="21" t="s">
        <v>16</v>
      </c>
      <c r="O83" s="21" t="s">
        <v>16</v>
      </c>
      <c r="P83" s="21" t="s">
        <v>16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2"/>
    </row>
    <row r="84" spans="1:94" x14ac:dyDescent="0.4">
      <c r="A84" s="13">
        <v>11330634135</v>
      </c>
      <c r="B84" s="14">
        <v>12</v>
      </c>
      <c r="C84" s="2" t="s">
        <v>105</v>
      </c>
      <c r="D84" s="6"/>
      <c r="E84" s="6" t="s">
        <v>25</v>
      </c>
      <c r="F84" s="4">
        <v>1.02</v>
      </c>
      <c r="G84" s="39"/>
      <c r="H84" s="17">
        <v>0.65</v>
      </c>
      <c r="I84" s="18">
        <f t="shared" si="1"/>
        <v>0.36274509803921573</v>
      </c>
      <c r="J84" s="21" t="s">
        <v>16</v>
      </c>
      <c r="K84" s="21" t="s">
        <v>16</v>
      </c>
      <c r="L84" s="6"/>
      <c r="M84" s="21" t="s">
        <v>16</v>
      </c>
      <c r="N84" s="21" t="s">
        <v>16</v>
      </c>
      <c r="O84" s="6" t="s">
        <v>16</v>
      </c>
      <c r="P84" s="6" t="s">
        <v>16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2"/>
    </row>
    <row r="85" spans="1:94" x14ac:dyDescent="0.4">
      <c r="A85" s="13">
        <v>11330634140</v>
      </c>
      <c r="B85" s="14">
        <v>300</v>
      </c>
      <c r="C85" s="2" t="s">
        <v>106</v>
      </c>
      <c r="D85" s="6"/>
      <c r="E85" s="6" t="s">
        <v>25</v>
      </c>
      <c r="F85" s="17">
        <v>2.02</v>
      </c>
      <c r="G85" s="40"/>
      <c r="H85" s="17">
        <v>0.4</v>
      </c>
      <c r="I85" s="18">
        <f t="shared" si="1"/>
        <v>0.80198019801980203</v>
      </c>
      <c r="J85" s="21" t="s">
        <v>16</v>
      </c>
      <c r="K85" s="21" t="s">
        <v>16</v>
      </c>
      <c r="L85" s="6"/>
      <c r="M85" s="21" t="s">
        <v>16</v>
      </c>
      <c r="N85" s="21" t="s">
        <v>16</v>
      </c>
      <c r="O85" s="6" t="s">
        <v>16</v>
      </c>
      <c r="P85" s="6" t="s">
        <v>16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2"/>
    </row>
    <row r="86" spans="1:94" x14ac:dyDescent="0.4">
      <c r="A86" s="13">
        <v>11331258327</v>
      </c>
      <c r="B86" s="15">
        <v>0</v>
      </c>
      <c r="C86" s="2" t="s">
        <v>107</v>
      </c>
      <c r="D86" s="6"/>
      <c r="E86" s="6" t="s">
        <v>25</v>
      </c>
      <c r="F86" s="17">
        <v>1.69</v>
      </c>
      <c r="G86" s="40"/>
      <c r="H86" s="17">
        <v>0.5</v>
      </c>
      <c r="I86" s="18">
        <f t="shared" si="1"/>
        <v>0.70414201183431957</v>
      </c>
      <c r="J86" s="21" t="s">
        <v>16</v>
      </c>
      <c r="K86" s="21" t="s">
        <v>16</v>
      </c>
      <c r="L86" s="6"/>
      <c r="M86" s="21" t="s">
        <v>16</v>
      </c>
      <c r="N86" s="21" t="s">
        <v>16</v>
      </c>
      <c r="O86" s="6" t="s">
        <v>16</v>
      </c>
      <c r="P86" s="6" t="s">
        <v>16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2"/>
    </row>
    <row r="87" spans="1:94" x14ac:dyDescent="0.4">
      <c r="A87" s="13">
        <v>11331264519</v>
      </c>
      <c r="B87" s="15">
        <v>23</v>
      </c>
      <c r="C87" s="19" t="s">
        <v>108</v>
      </c>
      <c r="D87" s="21"/>
      <c r="E87" s="21" t="s">
        <v>15</v>
      </c>
      <c r="F87" s="17">
        <v>3.59</v>
      </c>
      <c r="G87" s="40"/>
      <c r="H87" s="17">
        <v>1.5</v>
      </c>
      <c r="I87" s="18">
        <f t="shared" si="1"/>
        <v>0.5821727019498607</v>
      </c>
      <c r="J87" s="21"/>
      <c r="K87" s="21" t="s">
        <v>16</v>
      </c>
      <c r="L87" s="21" t="s">
        <v>16</v>
      </c>
      <c r="M87" s="21"/>
      <c r="N87" s="21"/>
      <c r="O87" s="21"/>
      <c r="P87" s="21" t="s">
        <v>16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2"/>
    </row>
    <row r="88" spans="1:94" x14ac:dyDescent="0.4">
      <c r="A88" s="13">
        <v>11331744333</v>
      </c>
      <c r="B88" s="14">
        <v>41</v>
      </c>
      <c r="C88" s="19" t="s">
        <v>109</v>
      </c>
      <c r="D88" s="21"/>
      <c r="E88" s="21" t="s">
        <v>25</v>
      </c>
      <c r="F88" s="17">
        <v>1</v>
      </c>
      <c r="G88" s="40"/>
      <c r="H88" s="17">
        <v>0.5</v>
      </c>
      <c r="I88" s="18">
        <f t="shared" si="1"/>
        <v>0.5</v>
      </c>
      <c r="J88" s="21" t="s">
        <v>16</v>
      </c>
      <c r="K88" s="21" t="s">
        <v>16</v>
      </c>
      <c r="L88" s="21"/>
      <c r="M88" s="21" t="s">
        <v>16</v>
      </c>
      <c r="N88" s="21" t="s">
        <v>16</v>
      </c>
      <c r="O88" s="21" t="s">
        <v>16</v>
      </c>
      <c r="P88" s="21" t="s">
        <v>16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2"/>
    </row>
    <row r="89" spans="1:94" x14ac:dyDescent="0.4">
      <c r="A89" s="13">
        <v>11331744355</v>
      </c>
      <c r="B89" s="14">
        <v>24</v>
      </c>
      <c r="C89" s="19" t="s">
        <v>110</v>
      </c>
      <c r="D89" s="21"/>
      <c r="E89" s="21" t="s">
        <v>25</v>
      </c>
      <c r="F89" s="4">
        <v>4.0199999999999996</v>
      </c>
      <c r="G89" s="39"/>
      <c r="H89" s="17">
        <v>1.5</v>
      </c>
      <c r="I89" s="18">
        <f t="shared" si="1"/>
        <v>0.62686567164179108</v>
      </c>
      <c r="J89" s="21" t="s">
        <v>16</v>
      </c>
      <c r="K89" s="21" t="s">
        <v>16</v>
      </c>
      <c r="L89" s="21"/>
      <c r="M89" s="21" t="s">
        <v>16</v>
      </c>
      <c r="N89" s="21" t="s">
        <v>16</v>
      </c>
      <c r="O89" s="21" t="s">
        <v>16</v>
      </c>
      <c r="P89" s="21" t="s">
        <v>16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2"/>
    </row>
    <row r="90" spans="1:94" x14ac:dyDescent="0.4">
      <c r="A90" s="13">
        <v>11341256556</v>
      </c>
      <c r="B90" s="15">
        <v>24</v>
      </c>
      <c r="C90" s="19" t="s">
        <v>111</v>
      </c>
      <c r="D90" s="21"/>
      <c r="E90" s="21" t="s">
        <v>25</v>
      </c>
      <c r="F90" s="4">
        <v>9.9700000000000006</v>
      </c>
      <c r="G90" s="39"/>
      <c r="H90" s="17">
        <v>1</v>
      </c>
      <c r="I90" s="18">
        <f t="shared" si="1"/>
        <v>0.89969909729187569</v>
      </c>
      <c r="J90" s="21" t="s">
        <v>16</v>
      </c>
      <c r="K90" s="21" t="s">
        <v>16</v>
      </c>
      <c r="L90" s="21"/>
      <c r="M90" s="21" t="s">
        <v>16</v>
      </c>
      <c r="N90" s="21" t="s">
        <v>16</v>
      </c>
      <c r="O90" s="21" t="s">
        <v>16</v>
      </c>
      <c r="P90" s="21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2"/>
    </row>
    <row r="91" spans="1:94" x14ac:dyDescent="0.4">
      <c r="A91" s="13">
        <v>11341257592</v>
      </c>
      <c r="B91" s="15">
        <v>6</v>
      </c>
      <c r="C91" s="19" t="s">
        <v>112</v>
      </c>
      <c r="D91" s="21"/>
      <c r="E91" s="21" t="s">
        <v>113</v>
      </c>
      <c r="F91" s="17">
        <v>93.06</v>
      </c>
      <c r="G91" s="40"/>
      <c r="H91" s="17">
        <v>30</v>
      </c>
      <c r="I91" s="18">
        <f t="shared" si="1"/>
        <v>0.67762733720180535</v>
      </c>
      <c r="J91" s="21"/>
      <c r="K91" s="21"/>
      <c r="L91" s="21"/>
      <c r="M91" s="21" t="s">
        <v>16</v>
      </c>
      <c r="N91" s="21" t="s">
        <v>16</v>
      </c>
      <c r="O91" s="21" t="s">
        <v>16</v>
      </c>
      <c r="P91" s="21" t="s">
        <v>16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2"/>
    </row>
    <row r="92" spans="1:94" x14ac:dyDescent="0.4">
      <c r="A92" s="13">
        <v>11341267720</v>
      </c>
      <c r="B92" s="15">
        <v>6</v>
      </c>
      <c r="C92" s="19" t="s">
        <v>114</v>
      </c>
      <c r="D92" s="21" t="s">
        <v>18</v>
      </c>
      <c r="E92" s="21" t="s">
        <v>19</v>
      </c>
      <c r="F92" s="4">
        <v>24.12</v>
      </c>
      <c r="G92" s="39"/>
      <c r="H92" s="17">
        <v>6</v>
      </c>
      <c r="I92" s="18">
        <f t="shared" si="1"/>
        <v>0.75124378109452739</v>
      </c>
      <c r="J92" s="21"/>
      <c r="K92" s="21"/>
      <c r="L92" s="21" t="s">
        <v>16</v>
      </c>
      <c r="M92" s="21"/>
      <c r="N92" s="21"/>
      <c r="O92" s="21"/>
      <c r="P92" s="21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2"/>
    </row>
    <row r="93" spans="1:94" x14ac:dyDescent="0.4">
      <c r="A93" s="13">
        <v>11341267721</v>
      </c>
      <c r="B93" s="14">
        <v>6</v>
      </c>
      <c r="C93" s="19" t="s">
        <v>115</v>
      </c>
      <c r="D93" s="21"/>
      <c r="E93" s="21" t="s">
        <v>113</v>
      </c>
      <c r="F93" s="4">
        <v>106.44</v>
      </c>
      <c r="G93" s="39"/>
      <c r="H93" s="17">
        <v>16</v>
      </c>
      <c r="I93" s="18">
        <f t="shared" si="1"/>
        <v>0.84968057121382934</v>
      </c>
      <c r="J93" s="21"/>
      <c r="K93" s="21"/>
      <c r="L93" s="21" t="s">
        <v>16</v>
      </c>
      <c r="M93" s="21"/>
      <c r="N93" s="21"/>
      <c r="O93" s="21"/>
      <c r="P93" s="21" t="s">
        <v>16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2"/>
    </row>
    <row r="94" spans="1:94" x14ac:dyDescent="0.4">
      <c r="A94" s="13">
        <v>11341288544</v>
      </c>
      <c r="B94" s="15">
        <v>1</v>
      </c>
      <c r="C94" s="19" t="s">
        <v>116</v>
      </c>
      <c r="D94" s="21" t="s">
        <v>18</v>
      </c>
      <c r="E94" s="21" t="s">
        <v>25</v>
      </c>
      <c r="F94" s="17">
        <v>2.76</v>
      </c>
      <c r="G94" s="40"/>
      <c r="H94" s="17">
        <v>0.5</v>
      </c>
      <c r="I94" s="18">
        <f t="shared" si="1"/>
        <v>0.8188405797101449</v>
      </c>
      <c r="J94" s="21"/>
      <c r="K94" s="21" t="s">
        <v>16</v>
      </c>
      <c r="L94" s="21" t="s">
        <v>16</v>
      </c>
      <c r="M94" s="21"/>
      <c r="N94" s="21"/>
      <c r="O94" s="21"/>
      <c r="P94" s="21" t="s">
        <v>16</v>
      </c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2"/>
    </row>
    <row r="95" spans="1:94" x14ac:dyDescent="0.4">
      <c r="A95" s="13">
        <v>11341309343</v>
      </c>
      <c r="B95" s="14">
        <v>8</v>
      </c>
      <c r="C95" s="19" t="s">
        <v>117</v>
      </c>
      <c r="D95" s="21"/>
      <c r="E95" s="21" t="s">
        <v>113</v>
      </c>
      <c r="F95" s="17">
        <v>113.49</v>
      </c>
      <c r="G95" s="40"/>
      <c r="H95" s="17">
        <v>38</v>
      </c>
      <c r="I95" s="18">
        <f t="shared" si="1"/>
        <v>0.66516873733368576</v>
      </c>
      <c r="J95" s="21"/>
      <c r="K95" s="21"/>
      <c r="L95" s="21" t="s">
        <v>16</v>
      </c>
      <c r="M95" s="21"/>
      <c r="N95" s="21"/>
      <c r="O95" s="21" t="s">
        <v>16</v>
      </c>
      <c r="P95" s="21" t="s">
        <v>16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2"/>
    </row>
    <row r="96" spans="1:94" x14ac:dyDescent="0.4">
      <c r="A96" s="13">
        <v>11341309487</v>
      </c>
      <c r="B96" s="14">
        <v>8</v>
      </c>
      <c r="C96" s="19" t="s">
        <v>118</v>
      </c>
      <c r="D96" s="21"/>
      <c r="E96" s="21" t="s">
        <v>113</v>
      </c>
      <c r="F96" s="4">
        <v>201.21</v>
      </c>
      <c r="G96" s="39"/>
      <c r="H96" s="17">
        <v>60</v>
      </c>
      <c r="I96" s="18">
        <f t="shared" si="1"/>
        <v>0.7018040852840316</v>
      </c>
      <c r="J96" s="21"/>
      <c r="K96" s="21"/>
      <c r="L96" s="21" t="s">
        <v>16</v>
      </c>
      <c r="M96" s="21"/>
      <c r="N96" s="21"/>
      <c r="O96" s="21" t="s">
        <v>16</v>
      </c>
      <c r="P96" s="21" t="s">
        <v>16</v>
      </c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2"/>
    </row>
    <row r="97" spans="1:94" x14ac:dyDescent="0.4">
      <c r="A97" s="13">
        <v>11341708895</v>
      </c>
      <c r="B97" s="15">
        <v>1</v>
      </c>
      <c r="C97" s="19" t="s">
        <v>119</v>
      </c>
      <c r="D97" s="21"/>
      <c r="E97" s="21" t="s">
        <v>113</v>
      </c>
      <c r="F97" s="17">
        <v>105.43</v>
      </c>
      <c r="G97" s="40"/>
      <c r="H97" s="17">
        <v>8</v>
      </c>
      <c r="I97" s="18">
        <f t="shared" si="1"/>
        <v>0.9241202693730437</v>
      </c>
      <c r="J97" s="21"/>
      <c r="K97" s="21"/>
      <c r="L97" s="21" t="s">
        <v>16</v>
      </c>
      <c r="M97" s="21"/>
      <c r="N97" s="21"/>
      <c r="O97" s="21"/>
      <c r="P97" s="21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2"/>
    </row>
    <row r="98" spans="1:94" x14ac:dyDescent="0.4">
      <c r="A98" s="13">
        <v>11341714767</v>
      </c>
      <c r="B98" s="15">
        <v>6</v>
      </c>
      <c r="C98" s="19" t="s">
        <v>120</v>
      </c>
      <c r="D98" s="21"/>
      <c r="E98" s="21" t="s">
        <v>15</v>
      </c>
      <c r="F98" s="4">
        <v>9.8800000000000008</v>
      </c>
      <c r="G98" s="39"/>
      <c r="H98" s="17">
        <v>6.25</v>
      </c>
      <c r="I98" s="18">
        <f t="shared" si="1"/>
        <v>0.36740890688259109</v>
      </c>
      <c r="J98" s="21"/>
      <c r="K98" s="21"/>
      <c r="L98" s="21"/>
      <c r="M98" s="21"/>
      <c r="N98" s="21"/>
      <c r="O98" s="21" t="s">
        <v>16</v>
      </c>
      <c r="P98" s="21" t="s">
        <v>16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2"/>
    </row>
    <row r="99" spans="1:94" x14ac:dyDescent="0.4">
      <c r="A99" s="13">
        <v>11341714768</v>
      </c>
      <c r="B99" s="14">
        <v>6</v>
      </c>
      <c r="C99" s="19" t="s">
        <v>121</v>
      </c>
      <c r="D99" s="21"/>
      <c r="E99" s="21" t="s">
        <v>15</v>
      </c>
      <c r="F99" s="4">
        <v>14.82</v>
      </c>
      <c r="G99" s="39"/>
      <c r="H99" s="17">
        <v>9.5</v>
      </c>
      <c r="I99" s="18">
        <f t="shared" si="1"/>
        <v>0.35897435897435903</v>
      </c>
      <c r="J99" s="21"/>
      <c r="K99" s="21"/>
      <c r="L99" s="21"/>
      <c r="M99" s="21"/>
      <c r="N99" s="21"/>
      <c r="O99" s="21" t="s">
        <v>16</v>
      </c>
      <c r="P99" s="21" t="s">
        <v>16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2"/>
    </row>
    <row r="100" spans="1:94" x14ac:dyDescent="0.4">
      <c r="A100" s="13">
        <v>11341722908</v>
      </c>
      <c r="B100" s="14">
        <v>12</v>
      </c>
      <c r="C100" s="19" t="s">
        <v>122</v>
      </c>
      <c r="D100" s="21"/>
      <c r="E100" s="21" t="s">
        <v>113</v>
      </c>
      <c r="F100" s="17">
        <v>42.07</v>
      </c>
      <c r="G100" s="40"/>
      <c r="H100" s="17">
        <v>16</v>
      </c>
      <c r="I100" s="18">
        <f t="shared" si="1"/>
        <v>0.61968148324221528</v>
      </c>
      <c r="J100" s="21"/>
      <c r="K100" s="21"/>
      <c r="L100" s="21" t="s">
        <v>16</v>
      </c>
      <c r="M100" s="21"/>
      <c r="N100" s="21"/>
      <c r="O100" s="21"/>
      <c r="P100" s="21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2"/>
    </row>
    <row r="101" spans="1:94" x14ac:dyDescent="0.4">
      <c r="A101" s="13">
        <v>11341722909</v>
      </c>
      <c r="B101" s="15">
        <v>3</v>
      </c>
      <c r="C101" s="19" t="s">
        <v>123</v>
      </c>
      <c r="D101" s="21"/>
      <c r="E101" s="21" t="s">
        <v>113</v>
      </c>
      <c r="F101" s="17">
        <v>46.72</v>
      </c>
      <c r="G101" s="40"/>
      <c r="H101" s="17">
        <v>25</v>
      </c>
      <c r="I101" s="18">
        <f t="shared" si="1"/>
        <v>0.4648972602739726</v>
      </c>
      <c r="J101" s="21"/>
      <c r="K101" s="21"/>
      <c r="L101" s="21" t="s">
        <v>16</v>
      </c>
      <c r="M101" s="21"/>
      <c r="N101" s="21"/>
      <c r="O101" s="21"/>
      <c r="P101" s="2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2"/>
    </row>
    <row r="102" spans="1:94" x14ac:dyDescent="0.4">
      <c r="A102" s="13">
        <v>11349059171</v>
      </c>
      <c r="B102" s="14">
        <v>2</v>
      </c>
      <c r="C102" s="19" t="s">
        <v>124</v>
      </c>
      <c r="D102" s="21"/>
      <c r="E102" s="21" t="s">
        <v>25</v>
      </c>
      <c r="F102" s="4">
        <v>62.67</v>
      </c>
      <c r="G102" s="39"/>
      <c r="H102" s="17">
        <v>15</v>
      </c>
      <c r="I102" s="18">
        <f t="shared" si="1"/>
        <v>0.76065102920057448</v>
      </c>
      <c r="J102" s="21"/>
      <c r="K102" s="21"/>
      <c r="L102" s="21" t="s">
        <v>16</v>
      </c>
      <c r="M102" s="21"/>
      <c r="N102" s="21"/>
      <c r="O102" s="21"/>
      <c r="P102" s="21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2"/>
    </row>
    <row r="103" spans="1:94" x14ac:dyDescent="0.4">
      <c r="A103" s="13">
        <v>11349065438</v>
      </c>
      <c r="B103" s="15">
        <v>2</v>
      </c>
      <c r="C103" s="19" t="s">
        <v>125</v>
      </c>
      <c r="D103" s="21"/>
      <c r="E103" s="21" t="s">
        <v>25</v>
      </c>
      <c r="F103" s="17">
        <v>40.44</v>
      </c>
      <c r="G103" s="40"/>
      <c r="H103" s="17">
        <v>15</v>
      </c>
      <c r="I103" s="18">
        <f t="shared" si="1"/>
        <v>0.62908011869436198</v>
      </c>
      <c r="J103" s="21"/>
      <c r="K103" s="21"/>
      <c r="L103" s="21"/>
      <c r="M103" s="21"/>
      <c r="N103" s="21"/>
      <c r="O103" s="21"/>
      <c r="P103" s="21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2"/>
    </row>
    <row r="104" spans="1:94" x14ac:dyDescent="0.4">
      <c r="A104" s="13">
        <v>11361740840</v>
      </c>
      <c r="B104" s="14">
        <v>0</v>
      </c>
      <c r="C104" s="19" t="s">
        <v>126</v>
      </c>
      <c r="D104" s="21"/>
      <c r="E104" s="21" t="s">
        <v>25</v>
      </c>
      <c r="F104" s="4">
        <v>10.72</v>
      </c>
      <c r="G104" s="39"/>
      <c r="H104" s="17">
        <v>4.5</v>
      </c>
      <c r="I104" s="18">
        <f t="shared" si="1"/>
        <v>0.58022388059701502</v>
      </c>
      <c r="J104" s="21"/>
      <c r="K104" s="21"/>
      <c r="L104" s="21" t="s">
        <v>16</v>
      </c>
      <c r="M104" s="21"/>
      <c r="N104" s="21"/>
      <c r="O104" s="21"/>
      <c r="P104" s="21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2"/>
    </row>
    <row r="105" spans="1:94" x14ac:dyDescent="0.4">
      <c r="A105" s="13">
        <v>11411304178</v>
      </c>
      <c r="B105" s="14">
        <v>9</v>
      </c>
      <c r="C105" s="19" t="s">
        <v>127</v>
      </c>
      <c r="D105" s="6"/>
      <c r="E105" s="6" t="s">
        <v>15</v>
      </c>
      <c r="F105" s="17">
        <v>3</v>
      </c>
      <c r="G105" s="40"/>
      <c r="H105" s="17">
        <v>2.25</v>
      </c>
      <c r="I105" s="18">
        <f t="shared" si="1"/>
        <v>0.25</v>
      </c>
      <c r="J105" s="21"/>
      <c r="K105" s="21"/>
      <c r="L105" s="6" t="s">
        <v>16</v>
      </c>
      <c r="M105" s="21"/>
      <c r="N105" s="21"/>
      <c r="O105" s="6"/>
      <c r="P105" s="6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2"/>
    </row>
    <row r="106" spans="1:94" x14ac:dyDescent="0.4">
      <c r="A106" s="13">
        <v>11421285913</v>
      </c>
      <c r="B106" s="14">
        <v>7</v>
      </c>
      <c r="C106" s="2" t="s">
        <v>128</v>
      </c>
      <c r="D106" s="21"/>
      <c r="E106" s="21" t="s">
        <v>25</v>
      </c>
      <c r="F106" s="4">
        <v>2.13</v>
      </c>
      <c r="G106" s="39"/>
      <c r="H106" s="17">
        <v>1.2</v>
      </c>
      <c r="I106" s="18">
        <f t="shared" si="1"/>
        <v>0.43661971830985913</v>
      </c>
      <c r="J106" s="21"/>
      <c r="K106" s="21"/>
      <c r="L106" s="21"/>
      <c r="M106" s="21"/>
      <c r="N106" s="21"/>
      <c r="O106" s="21"/>
      <c r="P106" s="21" t="s">
        <v>16</v>
      </c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2"/>
    </row>
    <row r="107" spans="1:94" x14ac:dyDescent="0.4">
      <c r="A107" s="13">
        <v>11421730389</v>
      </c>
      <c r="B107" s="15">
        <v>12</v>
      </c>
      <c r="C107" s="19" t="s">
        <v>129</v>
      </c>
      <c r="D107" s="21"/>
      <c r="E107" s="21" t="s">
        <v>130</v>
      </c>
      <c r="F107" s="17">
        <v>20.73</v>
      </c>
      <c r="G107" s="40"/>
      <c r="H107" s="17">
        <v>6.5</v>
      </c>
      <c r="I107" s="18">
        <f t="shared" si="1"/>
        <v>0.68644476603955629</v>
      </c>
      <c r="J107" s="21"/>
      <c r="K107" s="21"/>
      <c r="L107" s="21"/>
      <c r="M107" s="21"/>
      <c r="N107" s="21"/>
      <c r="O107" s="21"/>
      <c r="P107" s="21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2"/>
    </row>
    <row r="108" spans="1:94" x14ac:dyDescent="0.4">
      <c r="A108" s="13">
        <v>11421741000</v>
      </c>
      <c r="B108" s="15">
        <v>38</v>
      </c>
      <c r="C108" s="19" t="s">
        <v>131</v>
      </c>
      <c r="D108" s="21"/>
      <c r="E108" s="21" t="s">
        <v>25</v>
      </c>
      <c r="F108" s="17">
        <v>7.72</v>
      </c>
      <c r="G108" s="40"/>
      <c r="H108" s="17">
        <v>0.75</v>
      </c>
      <c r="I108" s="18">
        <f t="shared" si="1"/>
        <v>0.90284974093264247</v>
      </c>
      <c r="J108" s="21"/>
      <c r="K108" s="21"/>
      <c r="L108" s="21"/>
      <c r="M108" s="21"/>
      <c r="N108" s="21" t="s">
        <v>16</v>
      </c>
      <c r="O108" s="21" t="s">
        <v>16</v>
      </c>
      <c r="P108" s="21" t="s">
        <v>16</v>
      </c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2"/>
    </row>
    <row r="109" spans="1:94" x14ac:dyDescent="0.4">
      <c r="A109" s="13">
        <v>11421745392</v>
      </c>
      <c r="B109" s="15">
        <v>2</v>
      </c>
      <c r="C109" s="19" t="s">
        <v>132</v>
      </c>
      <c r="D109" s="21"/>
      <c r="E109" s="21" t="s">
        <v>15</v>
      </c>
      <c r="F109" s="17">
        <v>20.65</v>
      </c>
      <c r="G109" s="40"/>
      <c r="H109" s="17">
        <v>13</v>
      </c>
      <c r="I109" s="18">
        <f t="shared" si="1"/>
        <v>0.3704600484261501</v>
      </c>
      <c r="J109" s="21"/>
      <c r="K109" s="21"/>
      <c r="L109" s="21"/>
      <c r="M109" s="21"/>
      <c r="N109" s="21"/>
      <c r="O109" s="21"/>
      <c r="P109" s="21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2"/>
    </row>
    <row r="110" spans="1:94" x14ac:dyDescent="0.4">
      <c r="A110" s="13">
        <v>11427510717</v>
      </c>
      <c r="B110" s="15">
        <v>6</v>
      </c>
      <c r="C110" s="19" t="s">
        <v>133</v>
      </c>
      <c r="D110" s="21"/>
      <c r="E110" s="21" t="s">
        <v>130</v>
      </c>
      <c r="F110" s="17">
        <v>21.65</v>
      </c>
      <c r="G110" s="40"/>
      <c r="H110" s="17">
        <v>9</v>
      </c>
      <c r="I110" s="18">
        <f t="shared" si="1"/>
        <v>0.58429561200923785</v>
      </c>
      <c r="J110" s="21"/>
      <c r="K110" s="21"/>
      <c r="L110" s="21"/>
      <c r="M110" s="21"/>
      <c r="N110" s="21"/>
      <c r="O110" s="21"/>
      <c r="P110" s="21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2"/>
    </row>
    <row r="111" spans="1:94" x14ac:dyDescent="0.4">
      <c r="A111" s="13">
        <v>11427511161</v>
      </c>
      <c r="B111" s="15">
        <v>6</v>
      </c>
      <c r="C111" s="19" t="s">
        <v>134</v>
      </c>
      <c r="D111" s="21"/>
      <c r="E111" s="21" t="s">
        <v>15</v>
      </c>
      <c r="F111" s="17">
        <v>24.6</v>
      </c>
      <c r="G111" s="40"/>
      <c r="H111" s="17">
        <v>14</v>
      </c>
      <c r="I111" s="18">
        <f t="shared" si="1"/>
        <v>0.43089430894308944</v>
      </c>
      <c r="J111" s="21"/>
      <c r="K111" s="21"/>
      <c r="L111" s="21"/>
      <c r="M111" s="21"/>
      <c r="N111" s="21"/>
      <c r="O111" s="21"/>
      <c r="P111" s="2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2"/>
    </row>
    <row r="112" spans="1:94" x14ac:dyDescent="0.4">
      <c r="A112" s="13">
        <v>11427512446</v>
      </c>
      <c r="B112" s="15">
        <v>2</v>
      </c>
      <c r="C112" s="19" t="s">
        <v>135</v>
      </c>
      <c r="D112" s="21"/>
      <c r="E112" s="21" t="s">
        <v>130</v>
      </c>
      <c r="F112" s="17">
        <v>15.15</v>
      </c>
      <c r="G112" s="40"/>
      <c r="H112" s="17">
        <v>8</v>
      </c>
      <c r="I112" s="18">
        <f t="shared" si="1"/>
        <v>0.471947194719472</v>
      </c>
      <c r="J112" s="21"/>
      <c r="K112" s="21"/>
      <c r="L112" s="21"/>
      <c r="M112" s="21"/>
      <c r="N112" s="21"/>
      <c r="O112" s="21"/>
      <c r="P112" s="21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2"/>
    </row>
    <row r="113" spans="1:94" x14ac:dyDescent="0.4">
      <c r="A113" s="13">
        <v>11427512446</v>
      </c>
      <c r="B113" s="15">
        <v>4</v>
      </c>
      <c r="C113" s="19" t="s">
        <v>136</v>
      </c>
      <c r="D113" s="21"/>
      <c r="E113" s="21" t="s">
        <v>137</v>
      </c>
      <c r="F113" s="17">
        <v>15.15</v>
      </c>
      <c r="G113" s="40"/>
      <c r="H113" s="17">
        <v>6.5</v>
      </c>
      <c r="I113" s="18">
        <f t="shared" si="1"/>
        <v>0.57095709570957098</v>
      </c>
      <c r="J113" s="21"/>
      <c r="K113" s="21"/>
      <c r="L113" s="21"/>
      <c r="M113" s="21"/>
      <c r="N113" s="21"/>
      <c r="O113" s="21"/>
      <c r="P113" s="21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2"/>
    </row>
    <row r="114" spans="1:94" x14ac:dyDescent="0.4">
      <c r="A114" s="13">
        <v>11427566327</v>
      </c>
      <c r="B114" s="15">
        <v>2</v>
      </c>
      <c r="C114" s="19" t="s">
        <v>138</v>
      </c>
      <c r="D114" s="21"/>
      <c r="E114" s="21" t="s">
        <v>137</v>
      </c>
      <c r="F114" s="17">
        <v>18.899999999999999</v>
      </c>
      <c r="G114" s="40"/>
      <c r="H114" s="17">
        <v>10</v>
      </c>
      <c r="I114" s="18">
        <f t="shared" si="1"/>
        <v>0.47089947089947082</v>
      </c>
      <c r="J114" s="21"/>
      <c r="K114" s="21"/>
      <c r="L114" s="21"/>
      <c r="M114" s="21"/>
      <c r="N114" s="21"/>
      <c r="O114" s="21"/>
      <c r="P114" s="21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2"/>
    </row>
    <row r="115" spans="1:94" x14ac:dyDescent="0.4">
      <c r="A115" s="13">
        <v>11427622446</v>
      </c>
      <c r="B115" s="15">
        <v>4</v>
      </c>
      <c r="C115" s="2" t="s">
        <v>139</v>
      </c>
      <c r="D115" s="6"/>
      <c r="E115" s="6" t="s">
        <v>137</v>
      </c>
      <c r="F115" s="17">
        <v>18.899999999999999</v>
      </c>
      <c r="G115" s="40"/>
      <c r="H115" s="17">
        <v>7.5</v>
      </c>
      <c r="I115" s="18">
        <f t="shared" si="1"/>
        <v>0.60317460317460314</v>
      </c>
      <c r="J115" s="21"/>
      <c r="K115" s="21"/>
      <c r="L115" s="6"/>
      <c r="M115" s="21"/>
      <c r="N115" s="21"/>
      <c r="O115" s="6"/>
      <c r="P115" s="6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2"/>
    </row>
    <row r="116" spans="1:94" x14ac:dyDescent="0.4">
      <c r="A116" s="13">
        <v>11429064275</v>
      </c>
      <c r="B116" s="14">
        <v>3</v>
      </c>
      <c r="C116" s="19" t="s">
        <v>140</v>
      </c>
      <c r="D116" s="21"/>
      <c r="E116" s="21" t="s">
        <v>130</v>
      </c>
      <c r="F116" s="17">
        <v>35.68</v>
      </c>
      <c r="G116" s="40"/>
      <c r="H116" s="17">
        <v>13</v>
      </c>
      <c r="I116" s="18">
        <f t="shared" si="1"/>
        <v>0.63565022421524664</v>
      </c>
      <c r="J116" s="21"/>
      <c r="K116" s="21"/>
      <c r="L116" s="21"/>
      <c r="M116" s="21"/>
      <c r="N116" s="21"/>
      <c r="O116" s="21"/>
      <c r="P116" s="21" t="s">
        <v>16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2"/>
    </row>
    <row r="117" spans="1:94" x14ac:dyDescent="0.4">
      <c r="A117" s="13">
        <v>11510007040</v>
      </c>
      <c r="B117" s="14">
        <v>2</v>
      </c>
      <c r="C117" s="19" t="s">
        <v>141</v>
      </c>
      <c r="D117" s="21"/>
      <c r="E117" s="21" t="s">
        <v>15</v>
      </c>
      <c r="F117" s="4">
        <v>448.18</v>
      </c>
      <c r="G117" s="39"/>
      <c r="H117" s="17">
        <v>250</v>
      </c>
      <c r="I117" s="18">
        <f t="shared" si="1"/>
        <v>0.4421884064438395</v>
      </c>
      <c r="J117" s="21"/>
      <c r="K117" s="21"/>
      <c r="L117" s="21"/>
      <c r="M117" s="21"/>
      <c r="N117" s="21"/>
      <c r="O117" s="21"/>
      <c r="P117" s="21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2"/>
    </row>
    <row r="118" spans="1:94" x14ac:dyDescent="0.4">
      <c r="A118" s="13">
        <v>11511265654</v>
      </c>
      <c r="B118" s="14">
        <v>50</v>
      </c>
      <c r="C118" s="19" t="s">
        <v>142</v>
      </c>
      <c r="D118" s="21"/>
      <c r="E118" s="21" t="s">
        <v>25</v>
      </c>
      <c r="F118" s="17">
        <v>3.22</v>
      </c>
      <c r="G118" s="40"/>
      <c r="H118" s="17">
        <v>2</v>
      </c>
      <c r="I118" s="18">
        <f t="shared" si="1"/>
        <v>0.3788819875776398</v>
      </c>
      <c r="J118" s="21"/>
      <c r="K118" s="21"/>
      <c r="L118" s="21"/>
      <c r="M118" s="21" t="s">
        <v>16</v>
      </c>
      <c r="N118" s="21" t="s">
        <v>16</v>
      </c>
      <c r="O118" s="21" t="s">
        <v>16</v>
      </c>
      <c r="P118" s="21" t="s">
        <v>16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2"/>
    </row>
    <row r="119" spans="1:94" x14ac:dyDescent="0.4">
      <c r="A119" s="13">
        <v>11511705408</v>
      </c>
      <c r="B119" s="14">
        <v>1</v>
      </c>
      <c r="C119" s="19" t="s">
        <v>143</v>
      </c>
      <c r="D119" s="21"/>
      <c r="E119" s="21" t="s">
        <v>25</v>
      </c>
      <c r="F119" s="17">
        <v>4.28</v>
      </c>
      <c r="G119" s="40"/>
      <c r="H119" s="17">
        <v>2</v>
      </c>
      <c r="I119" s="18">
        <f t="shared" si="1"/>
        <v>0.53271028037383172</v>
      </c>
      <c r="J119" s="21"/>
      <c r="K119" s="21"/>
      <c r="L119" s="21"/>
      <c r="M119" s="21"/>
      <c r="N119" s="21"/>
      <c r="O119" s="21"/>
      <c r="P119" s="21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2"/>
    </row>
    <row r="120" spans="1:94" x14ac:dyDescent="0.4">
      <c r="A120" s="13">
        <v>11511711484</v>
      </c>
      <c r="B120" s="15">
        <v>1</v>
      </c>
      <c r="C120" s="19" t="s">
        <v>144</v>
      </c>
      <c r="D120" s="21"/>
      <c r="E120" s="21" t="s">
        <v>15</v>
      </c>
      <c r="F120" s="17">
        <v>7.72</v>
      </c>
      <c r="G120" s="40"/>
      <c r="H120" s="17">
        <v>3</v>
      </c>
      <c r="I120" s="18">
        <f t="shared" si="1"/>
        <v>0.6113989637305699</v>
      </c>
      <c r="J120" s="21"/>
      <c r="K120" s="21"/>
      <c r="L120" s="21"/>
      <c r="M120" s="21"/>
      <c r="N120" s="21"/>
      <c r="O120" s="21"/>
      <c r="P120" s="21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2"/>
    </row>
    <row r="121" spans="1:94" x14ac:dyDescent="0.4">
      <c r="A121" s="13">
        <v>11511714519</v>
      </c>
      <c r="B121" s="15">
        <v>2</v>
      </c>
      <c r="C121" s="19" t="s">
        <v>145</v>
      </c>
      <c r="D121" s="21"/>
      <c r="E121" s="21" t="s">
        <v>15</v>
      </c>
      <c r="F121" s="17">
        <v>9.17</v>
      </c>
      <c r="G121" s="40"/>
      <c r="H121" s="17">
        <v>4</v>
      </c>
      <c r="I121" s="18">
        <f t="shared" si="1"/>
        <v>0.56379498364231195</v>
      </c>
      <c r="J121" s="21"/>
      <c r="K121" s="21"/>
      <c r="L121" s="21" t="s">
        <v>16</v>
      </c>
      <c r="M121" s="21"/>
      <c r="N121" s="21"/>
      <c r="O121" s="21"/>
      <c r="P121" s="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2"/>
    </row>
    <row r="122" spans="1:94" x14ac:dyDescent="0.4">
      <c r="A122" s="13">
        <v>11511727977</v>
      </c>
      <c r="B122" s="14">
        <v>0</v>
      </c>
      <c r="C122" s="19" t="s">
        <v>146</v>
      </c>
      <c r="D122" s="21"/>
      <c r="E122" s="21" t="s">
        <v>25</v>
      </c>
      <c r="F122" s="17">
        <v>4.0199999999999996</v>
      </c>
      <c r="G122" s="40"/>
      <c r="H122" s="17">
        <v>1.5</v>
      </c>
      <c r="I122" s="18">
        <f t="shared" si="1"/>
        <v>0.62686567164179108</v>
      </c>
      <c r="J122" s="21" t="s">
        <v>16</v>
      </c>
      <c r="K122" s="21" t="s">
        <v>16</v>
      </c>
      <c r="L122" s="21" t="s">
        <v>16</v>
      </c>
      <c r="M122" s="21"/>
      <c r="N122" s="21"/>
      <c r="O122" s="21"/>
      <c r="P122" s="21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2"/>
    </row>
    <row r="123" spans="1:94" x14ac:dyDescent="0.4">
      <c r="A123" s="13">
        <v>11519070755</v>
      </c>
      <c r="B123" s="14">
        <v>1</v>
      </c>
      <c r="C123" s="19" t="s">
        <v>147</v>
      </c>
      <c r="D123" s="21"/>
      <c r="E123" s="21" t="s">
        <v>148</v>
      </c>
      <c r="F123" s="17">
        <v>119.8</v>
      </c>
      <c r="G123" s="40"/>
      <c r="H123" s="17">
        <v>50</v>
      </c>
      <c r="I123" s="18">
        <f t="shared" si="1"/>
        <v>0.58263772954924875</v>
      </c>
      <c r="J123" s="21"/>
      <c r="K123" s="21"/>
      <c r="L123" s="21" t="s">
        <v>16</v>
      </c>
      <c r="M123" s="21"/>
      <c r="N123" s="21"/>
      <c r="O123" s="21"/>
      <c r="P123" s="21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2"/>
    </row>
    <row r="124" spans="1:94" x14ac:dyDescent="0.4">
      <c r="A124" s="13">
        <v>11519070755</v>
      </c>
      <c r="B124" s="15">
        <v>1</v>
      </c>
      <c r="C124" s="19" t="s">
        <v>149</v>
      </c>
      <c r="D124" s="21"/>
      <c r="E124" s="21" t="s">
        <v>150</v>
      </c>
      <c r="F124" s="4">
        <v>119.8</v>
      </c>
      <c r="G124" s="39"/>
      <c r="H124" s="17">
        <v>45</v>
      </c>
      <c r="I124" s="18">
        <f t="shared" si="1"/>
        <v>0.62437395659432382</v>
      </c>
      <c r="J124" s="21"/>
      <c r="K124" s="21"/>
      <c r="L124" s="21" t="s">
        <v>16</v>
      </c>
      <c r="M124" s="21"/>
      <c r="N124" s="21"/>
      <c r="O124" s="21"/>
      <c r="P124" s="21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2"/>
    </row>
    <row r="125" spans="1:94" x14ac:dyDescent="0.4">
      <c r="A125" s="13">
        <v>11519070765</v>
      </c>
      <c r="B125" s="14">
        <v>1</v>
      </c>
      <c r="C125" s="19" t="s">
        <v>151</v>
      </c>
      <c r="D125" s="21"/>
      <c r="E125" s="21" t="s">
        <v>150</v>
      </c>
      <c r="F125" s="17">
        <v>208.68</v>
      </c>
      <c r="G125" s="40"/>
      <c r="H125" s="17">
        <v>48</v>
      </c>
      <c r="I125" s="18">
        <f t="shared" si="1"/>
        <v>0.76998274870615302</v>
      </c>
      <c r="J125" s="21"/>
      <c r="K125" s="21"/>
      <c r="L125" s="21"/>
      <c r="M125" s="21"/>
      <c r="N125" s="21"/>
      <c r="O125" s="21"/>
      <c r="P125" s="21" t="s">
        <v>16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2"/>
    </row>
    <row r="126" spans="1:94" x14ac:dyDescent="0.4">
      <c r="A126" s="13">
        <v>11519071562</v>
      </c>
      <c r="B126" s="15">
        <v>1</v>
      </c>
      <c r="C126" s="19" t="s">
        <v>152</v>
      </c>
      <c r="D126" s="21"/>
      <c r="E126" s="21" t="s">
        <v>153</v>
      </c>
      <c r="F126" s="4">
        <v>265.47000000000003</v>
      </c>
      <c r="G126" s="39"/>
      <c r="H126" s="17">
        <v>46</v>
      </c>
      <c r="I126" s="18">
        <f t="shared" si="1"/>
        <v>0.82672241684559467</v>
      </c>
      <c r="J126" s="21"/>
      <c r="K126" s="21"/>
      <c r="L126" s="21" t="s">
        <v>16</v>
      </c>
      <c r="M126" s="21"/>
      <c r="N126" s="21"/>
      <c r="O126" s="21"/>
      <c r="P126" s="21" t="s">
        <v>16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2"/>
    </row>
    <row r="127" spans="1:94" x14ac:dyDescent="0.4">
      <c r="A127" s="13">
        <v>11520786160</v>
      </c>
      <c r="B127" s="15">
        <v>10</v>
      </c>
      <c r="C127" s="19" t="s">
        <v>154</v>
      </c>
      <c r="D127" s="21"/>
      <c r="E127" s="21" t="s">
        <v>15</v>
      </c>
      <c r="F127" s="17">
        <v>9.81</v>
      </c>
      <c r="G127" s="40"/>
      <c r="H127" s="17">
        <v>6</v>
      </c>
      <c r="I127" s="18">
        <f t="shared" si="1"/>
        <v>0.3883792048929664</v>
      </c>
      <c r="J127" s="21" t="s">
        <v>16</v>
      </c>
      <c r="K127" s="21"/>
      <c r="L127" s="21"/>
      <c r="M127" s="21"/>
      <c r="N127" s="21"/>
      <c r="O127" s="21"/>
      <c r="P127" s="21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2"/>
    </row>
    <row r="128" spans="1:94" x14ac:dyDescent="0.4">
      <c r="A128" s="13">
        <v>11521257039</v>
      </c>
      <c r="B128" s="14">
        <v>1</v>
      </c>
      <c r="C128" s="19" t="s">
        <v>155</v>
      </c>
      <c r="D128" s="21"/>
      <c r="E128" s="21" t="s">
        <v>15</v>
      </c>
      <c r="F128" s="4">
        <v>58.08</v>
      </c>
      <c r="G128" s="39"/>
      <c r="H128" s="17">
        <v>30</v>
      </c>
      <c r="I128" s="18">
        <f t="shared" si="1"/>
        <v>0.48347107438016523</v>
      </c>
      <c r="J128" s="21"/>
      <c r="K128" s="21" t="s">
        <v>16</v>
      </c>
      <c r="L128" s="21"/>
      <c r="M128" s="21"/>
      <c r="N128" s="21"/>
      <c r="O128" s="21"/>
      <c r="P128" s="21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2"/>
    </row>
    <row r="129" spans="1:94" x14ac:dyDescent="0.4">
      <c r="A129" s="13">
        <v>11521259805</v>
      </c>
      <c r="B129" s="14">
        <v>1</v>
      </c>
      <c r="C129" s="19" t="s">
        <v>156</v>
      </c>
      <c r="D129" s="21"/>
      <c r="E129" s="21" t="s">
        <v>15</v>
      </c>
      <c r="F129" s="4">
        <v>36.06</v>
      </c>
      <c r="G129" s="39"/>
      <c r="H129" s="17">
        <v>20</v>
      </c>
      <c r="I129" s="18">
        <f t="shared" si="1"/>
        <v>0.44536882972823078</v>
      </c>
      <c r="J129" s="21"/>
      <c r="K129" s="21"/>
      <c r="L129" s="21"/>
      <c r="M129" s="21" t="s">
        <v>16</v>
      </c>
      <c r="N129" s="21" t="s">
        <v>16</v>
      </c>
      <c r="O129" s="21" t="s">
        <v>16</v>
      </c>
      <c r="P129" s="21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2"/>
    </row>
    <row r="130" spans="1:94" x14ac:dyDescent="0.4">
      <c r="A130" s="13">
        <v>11521310520</v>
      </c>
      <c r="B130" s="14">
        <v>1</v>
      </c>
      <c r="C130" s="19" t="s">
        <v>157</v>
      </c>
      <c r="D130" s="21" t="s">
        <v>18</v>
      </c>
      <c r="E130" s="21" t="s">
        <v>158</v>
      </c>
      <c r="F130" s="17">
        <v>273.24</v>
      </c>
      <c r="G130" s="40"/>
      <c r="H130" s="17">
        <v>198</v>
      </c>
      <c r="I130" s="18">
        <f t="shared" si="1"/>
        <v>0.27536231884057971</v>
      </c>
      <c r="J130" s="21"/>
      <c r="K130" s="21"/>
      <c r="L130" s="21" t="s">
        <v>16</v>
      </c>
      <c r="M130" s="21"/>
      <c r="N130" s="21"/>
      <c r="O130" s="21"/>
      <c r="P130" s="21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2"/>
    </row>
    <row r="131" spans="1:94" x14ac:dyDescent="0.4">
      <c r="A131" s="13">
        <v>11521466000</v>
      </c>
      <c r="B131" s="15">
        <v>1</v>
      </c>
      <c r="C131" s="19" t="s">
        <v>159</v>
      </c>
      <c r="D131" s="21" t="s">
        <v>18</v>
      </c>
      <c r="E131" s="21" t="s">
        <v>158</v>
      </c>
      <c r="F131" s="4">
        <v>307.55</v>
      </c>
      <c r="G131" s="39"/>
      <c r="H131" s="17">
        <v>70</v>
      </c>
      <c r="I131" s="18">
        <f t="shared" si="1"/>
        <v>0.77239473256381075</v>
      </c>
      <c r="J131" s="21"/>
      <c r="K131" s="21"/>
      <c r="L131" s="21" t="s">
        <v>16</v>
      </c>
      <c r="M131" s="21"/>
      <c r="N131" s="21"/>
      <c r="O131" s="21" t="s">
        <v>16</v>
      </c>
      <c r="P131" s="21" t="s">
        <v>16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2"/>
    </row>
    <row r="132" spans="1:94" x14ac:dyDescent="0.4">
      <c r="A132" s="13">
        <v>11521719267</v>
      </c>
      <c r="B132" s="15">
        <v>1</v>
      </c>
      <c r="C132" s="19" t="s">
        <v>160</v>
      </c>
      <c r="D132" s="21"/>
      <c r="E132" s="21" t="s">
        <v>161</v>
      </c>
      <c r="F132" s="4">
        <v>70.02</v>
      </c>
      <c r="G132" s="39"/>
      <c r="H132" s="17">
        <v>20</v>
      </c>
      <c r="I132" s="18">
        <f t="shared" si="1"/>
        <v>0.71436732362182231</v>
      </c>
      <c r="J132" s="21"/>
      <c r="K132" s="21"/>
      <c r="L132" s="21" t="s">
        <v>16</v>
      </c>
      <c r="M132" s="21"/>
      <c r="N132" s="21"/>
      <c r="O132" s="21"/>
      <c r="P132" s="21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2"/>
    </row>
    <row r="133" spans="1:94" x14ac:dyDescent="0.4">
      <c r="A133" s="13">
        <v>11521719267</v>
      </c>
      <c r="B133" s="14">
        <v>1</v>
      </c>
      <c r="C133" s="19" t="s">
        <v>162</v>
      </c>
      <c r="D133" s="21"/>
      <c r="E133" s="21" t="s">
        <v>15</v>
      </c>
      <c r="F133" s="17">
        <v>70.02</v>
      </c>
      <c r="G133" s="40"/>
      <c r="H133" s="17">
        <v>42</v>
      </c>
      <c r="I133" s="18">
        <f t="shared" ref="I133:I196" si="2">1-(H133/F133)</f>
        <v>0.40017137960582683</v>
      </c>
      <c r="J133" s="21"/>
      <c r="K133" s="21"/>
      <c r="L133" s="21" t="s">
        <v>16</v>
      </c>
      <c r="M133" s="21"/>
      <c r="N133" s="21"/>
      <c r="O133" s="21"/>
      <c r="P133" s="21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2"/>
    </row>
    <row r="134" spans="1:94" x14ac:dyDescent="0.4">
      <c r="A134" s="13">
        <v>11527502804</v>
      </c>
      <c r="B134" s="14">
        <v>1</v>
      </c>
      <c r="C134" s="19" t="s">
        <v>163</v>
      </c>
      <c r="D134" s="21"/>
      <c r="E134" s="21" t="s">
        <v>164</v>
      </c>
      <c r="F134" s="17">
        <v>350.7</v>
      </c>
      <c r="G134" s="40"/>
      <c r="H134" s="17">
        <v>90</v>
      </c>
      <c r="I134" s="18">
        <f t="shared" si="2"/>
        <v>0.74337040205303673</v>
      </c>
      <c r="J134" s="21"/>
      <c r="K134" s="21"/>
      <c r="L134" s="21"/>
      <c r="M134" s="21"/>
      <c r="N134" s="21"/>
      <c r="O134" s="21"/>
      <c r="P134" s="21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2"/>
    </row>
    <row r="135" spans="1:94" x14ac:dyDescent="0.4">
      <c r="A135" s="13">
        <v>11531251825</v>
      </c>
      <c r="B135" s="14">
        <v>3</v>
      </c>
      <c r="C135" s="19" t="s">
        <v>165</v>
      </c>
      <c r="D135" s="21"/>
      <c r="E135" s="21" t="s">
        <v>15</v>
      </c>
      <c r="F135" s="17">
        <v>2.4</v>
      </c>
      <c r="G135" s="40"/>
      <c r="H135" s="17">
        <v>1.6</v>
      </c>
      <c r="I135" s="18">
        <f t="shared" si="2"/>
        <v>0.33333333333333326</v>
      </c>
      <c r="J135" s="21"/>
      <c r="K135" s="21" t="s">
        <v>16</v>
      </c>
      <c r="L135" s="21"/>
      <c r="M135" s="21"/>
      <c r="N135" s="21"/>
      <c r="O135" s="21"/>
      <c r="P135" s="21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2"/>
    </row>
    <row r="136" spans="1:94" x14ac:dyDescent="0.4">
      <c r="A136" s="13">
        <v>11531265084</v>
      </c>
      <c r="B136" s="15">
        <v>2</v>
      </c>
      <c r="C136" s="19" t="s">
        <v>166</v>
      </c>
      <c r="D136" s="21"/>
      <c r="E136" s="21" t="s">
        <v>25</v>
      </c>
      <c r="F136" s="4">
        <v>3.23</v>
      </c>
      <c r="G136" s="39"/>
      <c r="H136" s="17">
        <v>1</v>
      </c>
      <c r="I136" s="18">
        <f t="shared" si="2"/>
        <v>0.69040247678018574</v>
      </c>
      <c r="J136" s="21"/>
      <c r="K136" s="21"/>
      <c r="L136" s="21" t="s">
        <v>16</v>
      </c>
      <c r="M136" s="21"/>
      <c r="N136" s="21"/>
      <c r="O136" s="21" t="s">
        <v>16</v>
      </c>
      <c r="P136" s="21" t="s">
        <v>16</v>
      </c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2"/>
    </row>
    <row r="137" spans="1:94" x14ac:dyDescent="0.4">
      <c r="A137" s="13">
        <v>11531265271</v>
      </c>
      <c r="B137" s="14">
        <v>1</v>
      </c>
      <c r="C137" s="19" t="s">
        <v>167</v>
      </c>
      <c r="D137" s="21"/>
      <c r="E137" s="21" t="s">
        <v>15</v>
      </c>
      <c r="F137" s="4">
        <v>49.69</v>
      </c>
      <c r="G137" s="39"/>
      <c r="H137" s="17">
        <v>33</v>
      </c>
      <c r="I137" s="18">
        <f t="shared" si="2"/>
        <v>0.33588247132219762</v>
      </c>
      <c r="J137" s="21"/>
      <c r="K137" s="21"/>
      <c r="L137" s="21"/>
      <c r="M137" s="21"/>
      <c r="N137" s="21"/>
      <c r="O137" s="21" t="s">
        <v>16</v>
      </c>
      <c r="P137" s="21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2"/>
    </row>
    <row r="138" spans="1:94" x14ac:dyDescent="0.4">
      <c r="A138" s="13">
        <v>11531265946</v>
      </c>
      <c r="B138" s="15">
        <v>1</v>
      </c>
      <c r="C138" s="19" t="s">
        <v>168</v>
      </c>
      <c r="D138" s="21" t="s">
        <v>18</v>
      </c>
      <c r="E138" s="21" t="s">
        <v>25</v>
      </c>
      <c r="F138" s="17">
        <v>49</v>
      </c>
      <c r="G138" s="40"/>
      <c r="H138" s="17">
        <v>33</v>
      </c>
      <c r="I138" s="18">
        <f t="shared" si="2"/>
        <v>0.32653061224489799</v>
      </c>
      <c r="J138" s="21"/>
      <c r="K138" s="21"/>
      <c r="L138" s="21"/>
      <c r="M138" s="21"/>
      <c r="N138" s="21"/>
      <c r="O138" s="21" t="s">
        <v>16</v>
      </c>
      <c r="P138" s="21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2"/>
    </row>
    <row r="139" spans="1:94" x14ac:dyDescent="0.4">
      <c r="A139" s="13">
        <v>11531266454</v>
      </c>
      <c r="B139" s="14">
        <v>3</v>
      </c>
      <c r="C139" s="19" t="s">
        <v>169</v>
      </c>
      <c r="D139" s="21" t="s">
        <v>18</v>
      </c>
      <c r="E139" s="21" t="s">
        <v>15</v>
      </c>
      <c r="F139" s="4">
        <v>14.54</v>
      </c>
      <c r="G139" s="39"/>
      <c r="H139" s="17">
        <v>11</v>
      </c>
      <c r="I139" s="18">
        <f t="shared" si="2"/>
        <v>0.24346629986244839</v>
      </c>
      <c r="J139" s="21"/>
      <c r="K139" s="21" t="s">
        <v>16</v>
      </c>
      <c r="L139" s="21"/>
      <c r="M139" s="21"/>
      <c r="N139" s="21"/>
      <c r="O139" s="21"/>
      <c r="P139" s="21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2"/>
    </row>
    <row r="140" spans="1:94" x14ac:dyDescent="0.4">
      <c r="A140" s="13">
        <v>11531266458</v>
      </c>
      <c r="B140" s="15">
        <v>5</v>
      </c>
      <c r="C140" s="19" t="s">
        <v>170</v>
      </c>
      <c r="D140" s="21"/>
      <c r="E140" s="21" t="s">
        <v>61</v>
      </c>
      <c r="F140" s="17">
        <v>20.53</v>
      </c>
      <c r="G140" s="40"/>
      <c r="H140" s="17">
        <v>12</v>
      </c>
      <c r="I140" s="18">
        <f t="shared" si="2"/>
        <v>0.41548952752070145</v>
      </c>
      <c r="J140" s="21" t="s">
        <v>16</v>
      </c>
      <c r="K140" s="21"/>
      <c r="L140" s="21"/>
      <c r="M140" s="21"/>
      <c r="N140" s="21"/>
      <c r="O140" s="21"/>
      <c r="P140" s="21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2"/>
    </row>
    <row r="141" spans="1:94" x14ac:dyDescent="0.4">
      <c r="A141" s="13">
        <v>11531266463</v>
      </c>
      <c r="B141" s="15">
        <v>2</v>
      </c>
      <c r="C141" s="19" t="s">
        <v>171</v>
      </c>
      <c r="D141" s="21"/>
      <c r="E141" s="21" t="s">
        <v>15</v>
      </c>
      <c r="F141" s="4">
        <v>20.3</v>
      </c>
      <c r="G141" s="39"/>
      <c r="H141" s="17">
        <v>8</v>
      </c>
      <c r="I141" s="18">
        <f t="shared" si="2"/>
        <v>0.60591133004926112</v>
      </c>
      <c r="J141" s="21"/>
      <c r="K141" s="21" t="s">
        <v>16</v>
      </c>
      <c r="L141" s="21"/>
      <c r="M141" s="21"/>
      <c r="N141" s="21"/>
      <c r="O141" s="21"/>
      <c r="P141" s="2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2"/>
    </row>
    <row r="142" spans="1:94" x14ac:dyDescent="0.4">
      <c r="A142" s="13">
        <v>11531266464</v>
      </c>
      <c r="B142" s="14">
        <v>6</v>
      </c>
      <c r="C142" s="19" t="s">
        <v>172</v>
      </c>
      <c r="D142" s="21"/>
      <c r="E142" s="21" t="s">
        <v>15</v>
      </c>
      <c r="F142" s="4">
        <v>22.03</v>
      </c>
      <c r="G142" s="39"/>
      <c r="H142" s="17">
        <v>14</v>
      </c>
      <c r="I142" s="18">
        <f t="shared" si="2"/>
        <v>0.36450295052201542</v>
      </c>
      <c r="J142" s="21"/>
      <c r="K142" s="21" t="s">
        <v>16</v>
      </c>
      <c r="L142" s="21"/>
      <c r="M142" s="21"/>
      <c r="N142" s="21"/>
      <c r="O142" s="21"/>
      <c r="P142" s="21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2"/>
    </row>
    <row r="143" spans="1:94" x14ac:dyDescent="0.4">
      <c r="A143" s="13">
        <v>11531266469</v>
      </c>
      <c r="B143" s="15">
        <v>4</v>
      </c>
      <c r="C143" s="19" t="s">
        <v>173</v>
      </c>
      <c r="D143" s="21"/>
      <c r="E143" s="21" t="s">
        <v>15</v>
      </c>
      <c r="F143" s="17">
        <v>26.03</v>
      </c>
      <c r="G143" s="40"/>
      <c r="H143" s="17">
        <v>16</v>
      </c>
      <c r="I143" s="18">
        <f t="shared" si="2"/>
        <v>0.3853246254321937</v>
      </c>
      <c r="J143" s="21" t="s">
        <v>16</v>
      </c>
      <c r="K143" s="21"/>
      <c r="L143" s="21"/>
      <c r="M143" s="21"/>
      <c r="N143" s="21"/>
      <c r="O143" s="21"/>
      <c r="P143" s="21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2"/>
    </row>
    <row r="144" spans="1:94" x14ac:dyDescent="0.4">
      <c r="A144" s="13">
        <v>11531266472</v>
      </c>
      <c r="B144" s="15">
        <v>5</v>
      </c>
      <c r="C144" s="19" t="s">
        <v>174</v>
      </c>
      <c r="D144" s="21"/>
      <c r="E144" s="21" t="s">
        <v>15</v>
      </c>
      <c r="F144" s="4">
        <v>12.85</v>
      </c>
      <c r="G144" s="39"/>
      <c r="H144" s="17">
        <v>8</v>
      </c>
      <c r="I144" s="18">
        <f t="shared" si="2"/>
        <v>0.37743190661478598</v>
      </c>
      <c r="J144" s="21"/>
      <c r="K144" s="21" t="s">
        <v>16</v>
      </c>
      <c r="L144" s="21" t="s">
        <v>16</v>
      </c>
      <c r="M144" s="21"/>
      <c r="N144" s="21"/>
      <c r="O144" s="21"/>
      <c r="P144" s="21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2"/>
    </row>
    <row r="145" spans="1:94" x14ac:dyDescent="0.4">
      <c r="A145" s="13">
        <v>11531266475</v>
      </c>
      <c r="B145" s="14">
        <v>4</v>
      </c>
      <c r="C145" s="19" t="s">
        <v>175</v>
      </c>
      <c r="D145" s="21"/>
      <c r="E145" s="21" t="s">
        <v>15</v>
      </c>
      <c r="F145" s="17">
        <v>25.08</v>
      </c>
      <c r="G145" s="40"/>
      <c r="H145" s="17">
        <v>17</v>
      </c>
      <c r="I145" s="18">
        <f t="shared" si="2"/>
        <v>0.32216905901116422</v>
      </c>
      <c r="J145" s="21"/>
      <c r="K145" s="21"/>
      <c r="L145" s="21"/>
      <c r="M145" s="21"/>
      <c r="N145" s="21" t="s">
        <v>16</v>
      </c>
      <c r="O145" s="21" t="s">
        <v>16</v>
      </c>
      <c r="P145" s="21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2"/>
    </row>
    <row r="146" spans="1:94" x14ac:dyDescent="0.4">
      <c r="A146" s="13">
        <v>11531266476</v>
      </c>
      <c r="B146" s="15">
        <v>3</v>
      </c>
      <c r="C146" s="19" t="s">
        <v>176</v>
      </c>
      <c r="D146" s="21"/>
      <c r="E146" s="21" t="s">
        <v>15</v>
      </c>
      <c r="F146" s="4">
        <v>13.35</v>
      </c>
      <c r="G146" s="39"/>
      <c r="H146" s="17">
        <v>9</v>
      </c>
      <c r="I146" s="18">
        <f t="shared" si="2"/>
        <v>0.3258426966292135</v>
      </c>
      <c r="J146" s="21"/>
      <c r="K146" s="21"/>
      <c r="L146" s="21"/>
      <c r="M146" s="21"/>
      <c r="N146" s="21" t="s">
        <v>16</v>
      </c>
      <c r="O146" s="21" t="s">
        <v>16</v>
      </c>
      <c r="P146" s="21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2"/>
    </row>
    <row r="147" spans="1:94" x14ac:dyDescent="0.4">
      <c r="A147" s="13">
        <v>11531266477</v>
      </c>
      <c r="B147" s="15">
        <v>6</v>
      </c>
      <c r="C147" s="19" t="s">
        <v>177</v>
      </c>
      <c r="D147" s="21"/>
      <c r="E147" s="21" t="s">
        <v>61</v>
      </c>
      <c r="F147" s="17">
        <v>52.58</v>
      </c>
      <c r="G147" s="40"/>
      <c r="H147" s="17">
        <v>30</v>
      </c>
      <c r="I147" s="18">
        <f t="shared" si="2"/>
        <v>0.42944085203499427</v>
      </c>
      <c r="J147" s="21" t="s">
        <v>16</v>
      </c>
      <c r="K147" s="21"/>
      <c r="L147" s="21"/>
      <c r="M147" s="21"/>
      <c r="N147" s="21"/>
      <c r="O147" s="21"/>
      <c r="P147" s="21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2"/>
    </row>
    <row r="148" spans="1:94" x14ac:dyDescent="0.4">
      <c r="A148" s="13">
        <v>11531272835</v>
      </c>
      <c r="B148" s="15">
        <v>2</v>
      </c>
      <c r="C148" s="19" t="s">
        <v>178</v>
      </c>
      <c r="D148" s="21"/>
      <c r="E148" s="21" t="s">
        <v>15</v>
      </c>
      <c r="F148" s="4">
        <v>33.69</v>
      </c>
      <c r="G148" s="39"/>
      <c r="H148" s="17">
        <v>20</v>
      </c>
      <c r="I148" s="18">
        <f t="shared" si="2"/>
        <v>0.40635203324428615</v>
      </c>
      <c r="J148" s="21"/>
      <c r="K148" s="21"/>
      <c r="L148" s="21"/>
      <c r="M148" s="21"/>
      <c r="N148" s="21"/>
      <c r="O148" s="21" t="s">
        <v>16</v>
      </c>
      <c r="P148" s="21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2"/>
    </row>
    <row r="149" spans="1:94" x14ac:dyDescent="0.4">
      <c r="A149" s="13">
        <v>11531272853</v>
      </c>
      <c r="B149" s="15">
        <v>4</v>
      </c>
      <c r="C149" s="19" t="s">
        <v>179</v>
      </c>
      <c r="D149" s="21" t="s">
        <v>18</v>
      </c>
      <c r="E149" s="21" t="s">
        <v>15</v>
      </c>
      <c r="F149" s="4">
        <v>18.25</v>
      </c>
      <c r="G149" s="39"/>
      <c r="H149" s="17">
        <v>7</v>
      </c>
      <c r="I149" s="18">
        <f t="shared" si="2"/>
        <v>0.61643835616438358</v>
      </c>
      <c r="J149" s="21"/>
      <c r="K149" s="21"/>
      <c r="L149" s="21"/>
      <c r="M149" s="21"/>
      <c r="N149" s="21"/>
      <c r="O149" s="21"/>
      <c r="P149" s="21" t="s">
        <v>16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2"/>
    </row>
    <row r="150" spans="1:94" x14ac:dyDescent="0.4">
      <c r="A150" s="13">
        <v>11531276541</v>
      </c>
      <c r="B150" s="15">
        <v>1</v>
      </c>
      <c r="C150" s="19" t="s">
        <v>180</v>
      </c>
      <c r="D150" s="21"/>
      <c r="E150" s="21" t="s">
        <v>89</v>
      </c>
      <c r="F150" s="17">
        <v>21.78</v>
      </c>
      <c r="G150" s="40"/>
      <c r="H150" s="17">
        <v>10</v>
      </c>
      <c r="I150" s="18">
        <f t="shared" si="2"/>
        <v>0.54086317722681354</v>
      </c>
      <c r="J150" s="21"/>
      <c r="K150" s="21"/>
      <c r="L150" s="21" t="s">
        <v>16</v>
      </c>
      <c r="M150" s="21"/>
      <c r="N150" s="21"/>
      <c r="O150" s="21"/>
      <c r="P150" s="21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2"/>
    </row>
    <row r="151" spans="1:94" x14ac:dyDescent="0.4">
      <c r="A151" s="13">
        <v>11531276541</v>
      </c>
      <c r="B151" s="14">
        <v>1</v>
      </c>
      <c r="C151" s="19" t="s">
        <v>181</v>
      </c>
      <c r="D151" s="21"/>
      <c r="E151" s="21" t="s">
        <v>15</v>
      </c>
      <c r="F151" s="17">
        <v>21.78</v>
      </c>
      <c r="G151" s="40"/>
      <c r="H151" s="17">
        <v>14</v>
      </c>
      <c r="I151" s="18">
        <f t="shared" si="2"/>
        <v>0.35720844811753905</v>
      </c>
      <c r="J151" s="21"/>
      <c r="K151" s="21"/>
      <c r="L151" s="21" t="s">
        <v>16</v>
      </c>
      <c r="M151" s="21"/>
      <c r="N151" s="21"/>
      <c r="O151" s="21"/>
      <c r="P151" s="2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2"/>
    </row>
    <row r="152" spans="1:94" x14ac:dyDescent="0.4">
      <c r="A152" s="13">
        <v>11531276542</v>
      </c>
      <c r="B152" s="15">
        <v>2</v>
      </c>
      <c r="C152" s="19" t="s">
        <v>182</v>
      </c>
      <c r="D152" s="21"/>
      <c r="E152" s="21" t="s">
        <v>61</v>
      </c>
      <c r="F152" s="4">
        <v>16.88</v>
      </c>
      <c r="G152" s="39"/>
      <c r="H152" s="17">
        <v>7</v>
      </c>
      <c r="I152" s="18">
        <f t="shared" si="2"/>
        <v>0.58530805687203791</v>
      </c>
      <c r="J152" s="21"/>
      <c r="K152" s="21"/>
      <c r="L152" s="21" t="s">
        <v>16</v>
      </c>
      <c r="M152" s="21"/>
      <c r="N152" s="21"/>
      <c r="O152" s="21"/>
      <c r="P152" s="21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2"/>
    </row>
    <row r="153" spans="1:94" x14ac:dyDescent="0.4">
      <c r="A153" s="13">
        <v>11531276647</v>
      </c>
      <c r="B153" s="14">
        <v>4</v>
      </c>
      <c r="C153" s="19" t="s">
        <v>183</v>
      </c>
      <c r="D153" s="21"/>
      <c r="E153" s="21" t="s">
        <v>15</v>
      </c>
      <c r="F153" s="4">
        <v>31.62</v>
      </c>
      <c r="G153" s="39"/>
      <c r="H153" s="17">
        <v>20</v>
      </c>
      <c r="I153" s="18">
        <f t="shared" si="2"/>
        <v>0.36748893105629354</v>
      </c>
      <c r="J153" s="21"/>
      <c r="K153" s="21"/>
      <c r="L153" s="21"/>
      <c r="M153" s="21"/>
      <c r="N153" s="21"/>
      <c r="O153" s="21" t="s">
        <v>16</v>
      </c>
      <c r="P153" s="21" t="s">
        <v>16</v>
      </c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2"/>
    </row>
    <row r="154" spans="1:94" x14ac:dyDescent="0.4">
      <c r="A154" s="13">
        <v>11531278045</v>
      </c>
      <c r="B154" s="15">
        <v>9</v>
      </c>
      <c r="C154" s="19" t="s">
        <v>184</v>
      </c>
      <c r="D154" s="21"/>
      <c r="E154" s="21" t="s">
        <v>15</v>
      </c>
      <c r="F154" s="17">
        <v>36.549999999999997</v>
      </c>
      <c r="G154" s="40"/>
      <c r="H154" s="17">
        <v>20</v>
      </c>
      <c r="I154" s="18">
        <f t="shared" si="2"/>
        <v>0.45280437756497949</v>
      </c>
      <c r="J154" s="21"/>
      <c r="K154" s="21"/>
      <c r="L154" s="21"/>
      <c r="M154" s="21"/>
      <c r="N154" s="21"/>
      <c r="O154" s="21"/>
      <c r="P154" s="21" t="s">
        <v>16</v>
      </c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2"/>
    </row>
    <row r="155" spans="1:94" x14ac:dyDescent="0.4">
      <c r="A155" s="13">
        <v>11531278908</v>
      </c>
      <c r="B155" s="14">
        <v>1</v>
      </c>
      <c r="C155" s="19" t="s">
        <v>185</v>
      </c>
      <c r="D155" s="21"/>
      <c r="E155" s="21" t="s">
        <v>15</v>
      </c>
      <c r="F155" s="17">
        <v>21.38</v>
      </c>
      <c r="G155" s="40"/>
      <c r="H155" s="17">
        <v>13.5</v>
      </c>
      <c r="I155" s="18">
        <f t="shared" si="2"/>
        <v>0.36856875584658555</v>
      </c>
      <c r="J155" s="21"/>
      <c r="K155" s="21"/>
      <c r="L155" s="21" t="s">
        <v>16</v>
      </c>
      <c r="M155" s="21"/>
      <c r="N155" s="21"/>
      <c r="O155" s="21"/>
      <c r="P155" s="21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2"/>
    </row>
    <row r="156" spans="1:94" x14ac:dyDescent="0.4">
      <c r="A156" s="13">
        <v>11531278908</v>
      </c>
      <c r="B156" s="14">
        <v>1</v>
      </c>
      <c r="C156" s="19" t="s">
        <v>186</v>
      </c>
      <c r="D156" s="21"/>
      <c r="E156" s="21" t="s">
        <v>89</v>
      </c>
      <c r="F156" s="4">
        <v>21.38</v>
      </c>
      <c r="G156" s="39"/>
      <c r="H156" s="17">
        <v>9</v>
      </c>
      <c r="I156" s="18">
        <f t="shared" si="2"/>
        <v>0.57904583723105707</v>
      </c>
      <c r="J156" s="21"/>
      <c r="K156" s="21"/>
      <c r="L156" s="21" t="s">
        <v>16</v>
      </c>
      <c r="M156" s="21"/>
      <c r="N156" s="21"/>
      <c r="O156" s="21"/>
      <c r="P156" s="21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2"/>
    </row>
    <row r="157" spans="1:94" x14ac:dyDescent="0.4">
      <c r="A157" s="13">
        <v>11531278909</v>
      </c>
      <c r="B157" s="14">
        <v>1</v>
      </c>
      <c r="C157" s="19" t="s">
        <v>187</v>
      </c>
      <c r="D157" s="21"/>
      <c r="E157" s="21" t="s">
        <v>15</v>
      </c>
      <c r="F157" s="17">
        <v>26.39</v>
      </c>
      <c r="G157" s="40"/>
      <c r="H157" s="17">
        <v>16.5</v>
      </c>
      <c r="I157" s="18">
        <f t="shared" si="2"/>
        <v>0.37476316786661612</v>
      </c>
      <c r="J157" s="21"/>
      <c r="K157" s="21"/>
      <c r="L157" s="21" t="s">
        <v>16</v>
      </c>
      <c r="M157" s="21"/>
      <c r="N157" s="21"/>
      <c r="O157" s="21"/>
      <c r="P157" s="21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2"/>
    </row>
    <row r="158" spans="1:94" x14ac:dyDescent="0.4">
      <c r="A158" s="13">
        <v>11531278909</v>
      </c>
      <c r="B158" s="15">
        <v>1</v>
      </c>
      <c r="C158" s="19" t="s">
        <v>188</v>
      </c>
      <c r="D158" s="21"/>
      <c r="E158" s="21" t="s">
        <v>89</v>
      </c>
      <c r="F158" s="4">
        <v>26.39</v>
      </c>
      <c r="G158" s="39"/>
      <c r="H158" s="17">
        <v>11</v>
      </c>
      <c r="I158" s="18">
        <f t="shared" si="2"/>
        <v>0.58317544524441078</v>
      </c>
      <c r="J158" s="21"/>
      <c r="K158" s="21"/>
      <c r="L158" s="21" t="s">
        <v>16</v>
      </c>
      <c r="M158" s="21"/>
      <c r="N158" s="21"/>
      <c r="O158" s="21"/>
      <c r="P158" s="21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2"/>
    </row>
    <row r="159" spans="1:94" x14ac:dyDescent="0.4">
      <c r="A159" s="13">
        <v>11531287999</v>
      </c>
      <c r="B159" s="15">
        <v>2</v>
      </c>
      <c r="C159" s="19" t="s">
        <v>189</v>
      </c>
      <c r="D159" s="21"/>
      <c r="E159" s="21" t="s">
        <v>61</v>
      </c>
      <c r="F159" s="17">
        <v>31.32</v>
      </c>
      <c r="G159" s="40"/>
      <c r="H159" s="17">
        <v>17</v>
      </c>
      <c r="I159" s="18">
        <f t="shared" si="2"/>
        <v>0.45721583652618136</v>
      </c>
      <c r="J159" s="21"/>
      <c r="K159" s="21"/>
      <c r="L159" s="21"/>
      <c r="M159" s="21"/>
      <c r="N159" s="21"/>
      <c r="O159" s="21"/>
      <c r="P159" s="21" t="s">
        <v>16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2"/>
    </row>
    <row r="160" spans="1:94" x14ac:dyDescent="0.4">
      <c r="A160" s="13">
        <v>11531289257</v>
      </c>
      <c r="B160" s="15">
        <v>1</v>
      </c>
      <c r="C160" s="19" t="s">
        <v>190</v>
      </c>
      <c r="D160" s="21"/>
      <c r="E160" s="21" t="s">
        <v>61</v>
      </c>
      <c r="F160" s="17">
        <v>37.950000000000003</v>
      </c>
      <c r="G160" s="40"/>
      <c r="H160" s="17">
        <v>13</v>
      </c>
      <c r="I160" s="18">
        <f t="shared" si="2"/>
        <v>0.65744400527009228</v>
      </c>
      <c r="J160" s="21"/>
      <c r="K160" s="21"/>
      <c r="L160" s="21" t="s">
        <v>16</v>
      </c>
      <c r="M160" s="21"/>
      <c r="N160" s="21"/>
      <c r="O160" s="21"/>
      <c r="P160" s="21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2"/>
    </row>
    <row r="161" spans="1:94" x14ac:dyDescent="0.4">
      <c r="A161" s="13">
        <v>11531289859</v>
      </c>
      <c r="B161" s="14">
        <v>1</v>
      </c>
      <c r="C161" s="19" t="s">
        <v>191</v>
      </c>
      <c r="D161" s="21"/>
      <c r="E161" s="21" t="s">
        <v>15</v>
      </c>
      <c r="F161" s="4">
        <v>47.46</v>
      </c>
      <c r="G161" s="39"/>
      <c r="H161" s="17">
        <v>30</v>
      </c>
      <c r="I161" s="18">
        <f t="shared" si="2"/>
        <v>0.36788874841972186</v>
      </c>
      <c r="J161" s="21"/>
      <c r="K161" s="21"/>
      <c r="L161" s="21"/>
      <c r="M161" s="21"/>
      <c r="N161" s="21"/>
      <c r="O161" s="21" t="s">
        <v>16</v>
      </c>
      <c r="P161" s="21" t="s">
        <v>16</v>
      </c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2"/>
    </row>
    <row r="162" spans="1:94" x14ac:dyDescent="0.4">
      <c r="A162" s="13">
        <v>11531306832</v>
      </c>
      <c r="B162" s="14">
        <v>1</v>
      </c>
      <c r="C162" s="19" t="s">
        <v>192</v>
      </c>
      <c r="D162" s="21"/>
      <c r="E162" s="21" t="s">
        <v>15</v>
      </c>
      <c r="F162" s="4">
        <v>40.56</v>
      </c>
      <c r="G162" s="39"/>
      <c r="H162" s="17">
        <v>26</v>
      </c>
      <c r="I162" s="18">
        <f t="shared" si="2"/>
        <v>0.35897435897435903</v>
      </c>
      <c r="J162" s="21"/>
      <c r="K162" s="21"/>
      <c r="L162" s="21"/>
      <c r="M162" s="21"/>
      <c r="N162" s="21"/>
      <c r="O162" s="21" t="s">
        <v>16</v>
      </c>
      <c r="P162" s="21" t="s">
        <v>16</v>
      </c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2"/>
    </row>
    <row r="163" spans="1:94" x14ac:dyDescent="0.4">
      <c r="A163" s="13">
        <v>11531437526</v>
      </c>
      <c r="B163" s="14">
        <v>1</v>
      </c>
      <c r="C163" s="19" t="s">
        <v>193</v>
      </c>
      <c r="D163" s="21"/>
      <c r="E163" s="21" t="s">
        <v>164</v>
      </c>
      <c r="F163" s="17">
        <v>159.19999999999999</v>
      </c>
      <c r="G163" s="40"/>
      <c r="H163" s="17">
        <v>98</v>
      </c>
      <c r="I163" s="18">
        <f t="shared" si="2"/>
        <v>0.38442211055276376</v>
      </c>
      <c r="J163" s="21"/>
      <c r="K163" s="21"/>
      <c r="L163" s="21"/>
      <c r="M163" s="21"/>
      <c r="N163" s="21"/>
      <c r="O163" s="21"/>
      <c r="P163" s="21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2"/>
    </row>
    <row r="164" spans="1:94" x14ac:dyDescent="0.4">
      <c r="A164" s="13">
        <v>11531466173</v>
      </c>
      <c r="B164" s="15">
        <v>2</v>
      </c>
      <c r="C164" s="19" t="s">
        <v>194</v>
      </c>
      <c r="D164" s="21"/>
      <c r="E164" s="21" t="s">
        <v>195</v>
      </c>
      <c r="F164" s="4">
        <v>52.6</v>
      </c>
      <c r="G164" s="39"/>
      <c r="H164" s="17">
        <v>14</v>
      </c>
      <c r="I164" s="18">
        <f t="shared" si="2"/>
        <v>0.73384030418250945</v>
      </c>
      <c r="J164" s="21"/>
      <c r="K164" s="21"/>
      <c r="L164" s="21" t="s">
        <v>16</v>
      </c>
      <c r="M164" s="21"/>
      <c r="N164" s="21"/>
      <c r="O164" s="21"/>
      <c r="P164" s="21" t="s">
        <v>16</v>
      </c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2"/>
    </row>
    <row r="165" spans="1:94" x14ac:dyDescent="0.4">
      <c r="A165" s="13">
        <v>11531466173</v>
      </c>
      <c r="B165" s="14">
        <v>1</v>
      </c>
      <c r="C165" s="19" t="s">
        <v>196</v>
      </c>
      <c r="D165" s="21"/>
      <c r="E165" s="21" t="s">
        <v>197</v>
      </c>
      <c r="F165" s="17">
        <v>52.6</v>
      </c>
      <c r="G165" s="40"/>
      <c r="H165" s="17">
        <v>20</v>
      </c>
      <c r="I165" s="18">
        <f t="shared" si="2"/>
        <v>0.6197718631178708</v>
      </c>
      <c r="J165" s="21"/>
      <c r="K165" s="21"/>
      <c r="L165" s="21" t="s">
        <v>16</v>
      </c>
      <c r="M165" s="21"/>
      <c r="N165" s="21"/>
      <c r="O165" s="21"/>
      <c r="P165" s="21" t="s">
        <v>16</v>
      </c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2"/>
    </row>
    <row r="166" spans="1:94" x14ac:dyDescent="0.4">
      <c r="A166" s="13">
        <v>11531466173</v>
      </c>
      <c r="B166" s="14">
        <v>1</v>
      </c>
      <c r="C166" s="19" t="s">
        <v>198</v>
      </c>
      <c r="D166" s="21"/>
      <c r="E166" s="21" t="s">
        <v>164</v>
      </c>
      <c r="F166" s="17">
        <v>52.6</v>
      </c>
      <c r="G166" s="40"/>
      <c r="H166" s="17">
        <v>20</v>
      </c>
      <c r="I166" s="18">
        <f t="shared" si="2"/>
        <v>0.6197718631178708</v>
      </c>
      <c r="J166" s="21"/>
      <c r="K166" s="21"/>
      <c r="L166" s="21" t="s">
        <v>16</v>
      </c>
      <c r="M166" s="21"/>
      <c r="N166" s="21"/>
      <c r="O166" s="21"/>
      <c r="P166" s="21" t="s">
        <v>16</v>
      </c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2"/>
    </row>
    <row r="167" spans="1:94" x14ac:dyDescent="0.4">
      <c r="A167" s="13">
        <v>11531711002</v>
      </c>
      <c r="B167" s="14">
        <v>1</v>
      </c>
      <c r="C167" s="19" t="s">
        <v>199</v>
      </c>
      <c r="D167" s="21"/>
      <c r="E167" s="21" t="s">
        <v>89</v>
      </c>
      <c r="F167" s="4">
        <v>137.02000000000001</v>
      </c>
      <c r="G167" s="39"/>
      <c r="H167" s="17">
        <v>48</v>
      </c>
      <c r="I167" s="18">
        <f t="shared" si="2"/>
        <v>0.64968617720040878</v>
      </c>
      <c r="J167" s="21"/>
      <c r="K167" s="21"/>
      <c r="L167" s="21"/>
      <c r="M167" s="21"/>
      <c r="N167" s="21"/>
      <c r="O167" s="21"/>
      <c r="P167" s="21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2"/>
    </row>
    <row r="168" spans="1:94" x14ac:dyDescent="0.4">
      <c r="A168" s="13">
        <v>11531714636</v>
      </c>
      <c r="B168" s="15">
        <v>3</v>
      </c>
      <c r="C168" s="19" t="s">
        <v>200</v>
      </c>
      <c r="D168" s="21"/>
      <c r="E168" s="21" t="s">
        <v>61</v>
      </c>
      <c r="F168" s="4">
        <v>31.41</v>
      </c>
      <c r="G168" s="39"/>
      <c r="H168" s="17">
        <v>5</v>
      </c>
      <c r="I168" s="18">
        <f t="shared" si="2"/>
        <v>0.8408150270614454</v>
      </c>
      <c r="J168" s="21"/>
      <c r="K168" s="21"/>
      <c r="L168" s="21" t="s">
        <v>16</v>
      </c>
      <c r="M168" s="21"/>
      <c r="N168" s="21"/>
      <c r="O168" s="21"/>
      <c r="P168" s="21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2"/>
    </row>
    <row r="169" spans="1:94" x14ac:dyDescent="0.4">
      <c r="A169" s="13">
        <v>11531718959</v>
      </c>
      <c r="B169" s="14">
        <v>6</v>
      </c>
      <c r="C169" s="19" t="s">
        <v>201</v>
      </c>
      <c r="D169" s="21"/>
      <c r="E169" s="21" t="s">
        <v>15</v>
      </c>
      <c r="F169" s="17">
        <v>7.79</v>
      </c>
      <c r="G169" s="40"/>
      <c r="H169" s="17">
        <v>5.5</v>
      </c>
      <c r="I169" s="18">
        <f t="shared" si="2"/>
        <v>0.29396662387676509</v>
      </c>
      <c r="J169" s="21"/>
      <c r="K169" s="21"/>
      <c r="L169" s="21"/>
      <c r="M169" s="21"/>
      <c r="N169" s="21"/>
      <c r="O169" s="21"/>
      <c r="P169" s="21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2"/>
    </row>
    <row r="170" spans="1:94" x14ac:dyDescent="0.4">
      <c r="A170" s="13">
        <v>11531720524</v>
      </c>
      <c r="B170" s="14">
        <v>1</v>
      </c>
      <c r="C170" s="19" t="s">
        <v>202</v>
      </c>
      <c r="D170" s="21"/>
      <c r="E170" s="21" t="s">
        <v>15</v>
      </c>
      <c r="F170" s="17">
        <v>102.68</v>
      </c>
      <c r="G170" s="40"/>
      <c r="H170" s="17">
        <v>60</v>
      </c>
      <c r="I170" s="18">
        <f t="shared" si="2"/>
        <v>0.41566030385664199</v>
      </c>
      <c r="J170" s="21"/>
      <c r="K170" s="21"/>
      <c r="L170" s="21"/>
      <c r="M170" s="21"/>
      <c r="N170" s="21"/>
      <c r="O170" s="21"/>
      <c r="P170" s="21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2"/>
    </row>
    <row r="171" spans="1:94" x14ac:dyDescent="0.4">
      <c r="A171" s="13">
        <v>11531721218</v>
      </c>
      <c r="B171" s="14">
        <v>1</v>
      </c>
      <c r="C171" s="19" t="s">
        <v>203</v>
      </c>
      <c r="D171" s="21"/>
      <c r="E171" s="21" t="s">
        <v>15</v>
      </c>
      <c r="F171" s="17">
        <v>5.27</v>
      </c>
      <c r="G171" s="40"/>
      <c r="H171" s="17">
        <v>3</v>
      </c>
      <c r="I171" s="18">
        <f t="shared" si="2"/>
        <v>0.43074003795066407</v>
      </c>
      <c r="J171" s="21"/>
      <c r="K171" s="21"/>
      <c r="L171" s="21"/>
      <c r="M171" s="21"/>
      <c r="N171" s="21"/>
      <c r="O171" s="21"/>
      <c r="P171" s="21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2"/>
    </row>
    <row r="172" spans="1:94" x14ac:dyDescent="0.4">
      <c r="A172" s="13">
        <v>11531721708</v>
      </c>
      <c r="B172" s="14">
        <v>1</v>
      </c>
      <c r="C172" s="19" t="s">
        <v>204</v>
      </c>
      <c r="D172" s="21"/>
      <c r="E172" s="21" t="s">
        <v>15</v>
      </c>
      <c r="F172" s="4">
        <v>46.76</v>
      </c>
      <c r="G172" s="39"/>
      <c r="H172" s="17">
        <v>28</v>
      </c>
      <c r="I172" s="18">
        <f t="shared" si="2"/>
        <v>0.4011976047904191</v>
      </c>
      <c r="J172" s="21"/>
      <c r="K172" s="21"/>
      <c r="L172" s="21"/>
      <c r="M172" s="21"/>
      <c r="N172" s="21"/>
      <c r="O172" s="21"/>
      <c r="P172" s="21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2"/>
    </row>
    <row r="173" spans="1:94" x14ac:dyDescent="0.4">
      <c r="A173" s="13">
        <v>11531721709</v>
      </c>
      <c r="B173" s="14">
        <v>2</v>
      </c>
      <c r="C173" s="19" t="s">
        <v>205</v>
      </c>
      <c r="D173" s="21"/>
      <c r="E173" s="21" t="s">
        <v>15</v>
      </c>
      <c r="F173" s="4">
        <v>39.43</v>
      </c>
      <c r="G173" s="39"/>
      <c r="H173" s="17">
        <v>27</v>
      </c>
      <c r="I173" s="18">
        <f t="shared" si="2"/>
        <v>0.31524220136951564</v>
      </c>
      <c r="J173" s="21"/>
      <c r="K173" s="21"/>
      <c r="L173" s="21"/>
      <c r="M173" s="21"/>
      <c r="N173" s="21"/>
      <c r="O173" s="21"/>
      <c r="P173" s="21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2"/>
    </row>
    <row r="174" spans="1:94" x14ac:dyDescent="0.4">
      <c r="A174" s="13">
        <v>11531721711</v>
      </c>
      <c r="B174" s="15">
        <v>1</v>
      </c>
      <c r="C174" s="19" t="s">
        <v>206</v>
      </c>
      <c r="D174" s="21"/>
      <c r="E174" s="21" t="s">
        <v>15</v>
      </c>
      <c r="F174" s="17">
        <v>39.520000000000003</v>
      </c>
      <c r="G174" s="40"/>
      <c r="H174" s="17">
        <v>24</v>
      </c>
      <c r="I174" s="18">
        <f t="shared" si="2"/>
        <v>0.39271255060728749</v>
      </c>
      <c r="J174" s="21"/>
      <c r="K174" s="21"/>
      <c r="L174" s="21"/>
      <c r="M174" s="21"/>
      <c r="N174" s="21"/>
      <c r="O174" s="21"/>
      <c r="P174" s="21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2"/>
    </row>
    <row r="175" spans="1:94" x14ac:dyDescent="0.4">
      <c r="A175" s="13">
        <v>11531721846</v>
      </c>
      <c r="B175" s="15">
        <v>2</v>
      </c>
      <c r="C175" s="19" t="s">
        <v>207</v>
      </c>
      <c r="D175" s="21"/>
      <c r="E175" s="21" t="s">
        <v>61</v>
      </c>
      <c r="F175" s="17">
        <v>20.420000000000002</v>
      </c>
      <c r="G175" s="40"/>
      <c r="H175" s="17">
        <v>9</v>
      </c>
      <c r="I175" s="18">
        <f t="shared" si="2"/>
        <v>0.5592556317335946</v>
      </c>
      <c r="J175" s="21"/>
      <c r="K175" s="21"/>
      <c r="L175" s="21" t="s">
        <v>16</v>
      </c>
      <c r="M175" s="21"/>
      <c r="N175" s="21"/>
      <c r="O175" s="21"/>
      <c r="P175" s="21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2"/>
    </row>
    <row r="176" spans="1:94" x14ac:dyDescent="0.4">
      <c r="A176" s="13">
        <v>11531722215</v>
      </c>
      <c r="B176" s="15">
        <v>1</v>
      </c>
      <c r="C176" s="19" t="s">
        <v>208</v>
      </c>
      <c r="D176" s="21"/>
      <c r="E176" s="21" t="s">
        <v>89</v>
      </c>
      <c r="F176" s="17">
        <v>58.26</v>
      </c>
      <c r="G176" s="40"/>
      <c r="H176" s="17">
        <v>22</v>
      </c>
      <c r="I176" s="18">
        <f t="shared" si="2"/>
        <v>0.6223824236182629</v>
      </c>
      <c r="J176" s="21"/>
      <c r="K176" s="21"/>
      <c r="L176" s="21"/>
      <c r="M176" s="21"/>
      <c r="N176" s="21"/>
      <c r="O176" s="21"/>
      <c r="P176" s="21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2"/>
    </row>
    <row r="177" spans="1:94" x14ac:dyDescent="0.4">
      <c r="A177" s="13">
        <v>11531722486</v>
      </c>
      <c r="B177" s="14">
        <v>2</v>
      </c>
      <c r="C177" s="19" t="s">
        <v>209</v>
      </c>
      <c r="D177" s="21"/>
      <c r="E177" s="21" t="s">
        <v>15</v>
      </c>
      <c r="F177" s="17">
        <v>37.1</v>
      </c>
      <c r="G177" s="40"/>
      <c r="H177" s="17">
        <v>23</v>
      </c>
      <c r="I177" s="18">
        <f t="shared" si="2"/>
        <v>0.38005390835579522</v>
      </c>
      <c r="J177" s="21"/>
      <c r="K177" s="21"/>
      <c r="L177" s="21"/>
      <c r="M177" s="21"/>
      <c r="N177" s="21"/>
      <c r="O177" s="21"/>
      <c r="P177" s="21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2"/>
    </row>
    <row r="178" spans="1:94" x14ac:dyDescent="0.4">
      <c r="A178" s="13">
        <v>11531722682</v>
      </c>
      <c r="B178" s="14">
        <v>5</v>
      </c>
      <c r="C178" s="19" t="s">
        <v>210</v>
      </c>
      <c r="D178" s="21"/>
      <c r="E178" s="21" t="s">
        <v>15</v>
      </c>
      <c r="F178" s="17">
        <v>137.02000000000001</v>
      </c>
      <c r="G178" s="40"/>
      <c r="H178" s="17">
        <v>78</v>
      </c>
      <c r="I178" s="18">
        <f t="shared" si="2"/>
        <v>0.43074003795066418</v>
      </c>
      <c r="J178" s="21"/>
      <c r="K178" s="21"/>
      <c r="L178" s="21"/>
      <c r="M178" s="21"/>
      <c r="N178" s="21"/>
      <c r="O178" s="21"/>
      <c r="P178" s="21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2"/>
    </row>
    <row r="179" spans="1:94" x14ac:dyDescent="0.4">
      <c r="A179" s="13">
        <v>11531722692</v>
      </c>
      <c r="B179" s="15">
        <v>5</v>
      </c>
      <c r="C179" s="19" t="s">
        <v>211</v>
      </c>
      <c r="D179" s="21"/>
      <c r="E179" s="21" t="s">
        <v>15</v>
      </c>
      <c r="F179" s="4">
        <v>5.2</v>
      </c>
      <c r="G179" s="39"/>
      <c r="H179" s="17">
        <v>3</v>
      </c>
      <c r="I179" s="18">
        <f t="shared" si="2"/>
        <v>0.42307692307692313</v>
      </c>
      <c r="J179" s="21"/>
      <c r="K179" s="21"/>
      <c r="L179" s="21" t="s">
        <v>16</v>
      </c>
      <c r="M179" s="21"/>
      <c r="N179" s="21"/>
      <c r="O179" s="21"/>
      <c r="P179" s="21" t="s">
        <v>16</v>
      </c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2"/>
    </row>
    <row r="180" spans="1:94" x14ac:dyDescent="0.4">
      <c r="A180" s="13">
        <v>11531722851</v>
      </c>
      <c r="B180" s="15">
        <v>3</v>
      </c>
      <c r="C180" s="19" t="s">
        <v>212</v>
      </c>
      <c r="D180" s="21"/>
      <c r="E180" s="21" t="s">
        <v>15</v>
      </c>
      <c r="F180" s="4">
        <v>46.37</v>
      </c>
      <c r="G180" s="39"/>
      <c r="H180" s="17">
        <v>25</v>
      </c>
      <c r="I180" s="18">
        <f t="shared" si="2"/>
        <v>0.46085831356480478</v>
      </c>
      <c r="J180" s="21"/>
      <c r="K180" s="21"/>
      <c r="L180" s="21"/>
      <c r="M180" s="21"/>
      <c r="N180" s="21"/>
      <c r="O180" s="21"/>
      <c r="P180" s="21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2"/>
    </row>
    <row r="181" spans="1:94" x14ac:dyDescent="0.4">
      <c r="A181" s="13">
        <v>11531726506</v>
      </c>
      <c r="B181" s="14">
        <v>1</v>
      </c>
      <c r="C181" s="19" t="s">
        <v>213</v>
      </c>
      <c r="D181" s="21"/>
      <c r="E181" s="21" t="s">
        <v>15</v>
      </c>
      <c r="F181" s="17">
        <v>163.05000000000001</v>
      </c>
      <c r="G181" s="40"/>
      <c r="H181" s="17">
        <v>75</v>
      </c>
      <c r="I181" s="18">
        <f t="shared" si="2"/>
        <v>0.5400183992640295</v>
      </c>
      <c r="J181" s="21"/>
      <c r="K181" s="21"/>
      <c r="L181" s="21"/>
      <c r="M181" s="21"/>
      <c r="N181" s="21"/>
      <c r="O181" s="21"/>
      <c r="P181" s="21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2"/>
    </row>
    <row r="182" spans="1:94" x14ac:dyDescent="0.4">
      <c r="A182" s="13">
        <v>11531730351</v>
      </c>
      <c r="B182" s="15">
        <v>2</v>
      </c>
      <c r="C182" s="19" t="s">
        <v>214</v>
      </c>
      <c r="D182" s="21"/>
      <c r="E182" s="21" t="s">
        <v>89</v>
      </c>
      <c r="F182" s="4">
        <v>63.27</v>
      </c>
      <c r="G182" s="39"/>
      <c r="H182" s="17">
        <v>24</v>
      </c>
      <c r="I182" s="18">
        <f t="shared" si="2"/>
        <v>0.62067330488383121</v>
      </c>
      <c r="J182" s="21"/>
      <c r="K182" s="21"/>
      <c r="L182" s="21"/>
      <c r="M182" s="21"/>
      <c r="N182" s="21"/>
      <c r="O182" s="21"/>
      <c r="P182" s="21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2"/>
    </row>
    <row r="183" spans="1:94" x14ac:dyDescent="0.4">
      <c r="A183" s="13">
        <v>11531738053</v>
      </c>
      <c r="B183" s="15">
        <v>1</v>
      </c>
      <c r="C183" s="19" t="s">
        <v>215</v>
      </c>
      <c r="D183" s="21"/>
      <c r="E183" s="21" t="s">
        <v>15</v>
      </c>
      <c r="F183" s="4">
        <v>115.21</v>
      </c>
      <c r="G183" s="39"/>
      <c r="H183" s="17">
        <v>74</v>
      </c>
      <c r="I183" s="18">
        <f t="shared" si="2"/>
        <v>0.35769464456210398</v>
      </c>
      <c r="J183" s="21"/>
      <c r="K183" s="21"/>
      <c r="L183" s="21"/>
      <c r="M183" s="21"/>
      <c r="N183" s="21"/>
      <c r="O183" s="21"/>
      <c r="P183" s="21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2"/>
    </row>
    <row r="184" spans="1:94" x14ac:dyDescent="0.4">
      <c r="A184" s="13">
        <v>11531740316</v>
      </c>
      <c r="B184" s="15">
        <v>23</v>
      </c>
      <c r="C184" s="19" t="s">
        <v>216</v>
      </c>
      <c r="D184" s="21"/>
      <c r="E184" s="21" t="s">
        <v>15</v>
      </c>
      <c r="F184" s="17">
        <v>11.09</v>
      </c>
      <c r="G184" s="40"/>
      <c r="H184" s="17">
        <v>6</v>
      </c>
      <c r="I184" s="18">
        <f t="shared" si="2"/>
        <v>0.45897204688908921</v>
      </c>
      <c r="J184" s="21"/>
      <c r="K184" s="21"/>
      <c r="L184" s="21"/>
      <c r="M184" s="21"/>
      <c r="N184" s="21"/>
      <c r="O184" s="21"/>
      <c r="P184" s="21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2"/>
    </row>
    <row r="185" spans="1:94" x14ac:dyDescent="0.4">
      <c r="A185" s="13">
        <v>11531740317</v>
      </c>
      <c r="B185" s="14">
        <v>40</v>
      </c>
      <c r="C185" s="19" t="s">
        <v>217</v>
      </c>
      <c r="D185" s="21"/>
      <c r="E185" s="21" t="s">
        <v>15</v>
      </c>
      <c r="F185" s="17">
        <v>7.67</v>
      </c>
      <c r="G185" s="40"/>
      <c r="H185" s="17">
        <v>4</v>
      </c>
      <c r="I185" s="18">
        <f t="shared" si="2"/>
        <v>0.4784876140808344</v>
      </c>
      <c r="J185" s="21"/>
      <c r="K185" s="21"/>
      <c r="L185" s="21"/>
      <c r="M185" s="21"/>
      <c r="N185" s="21"/>
      <c r="O185" s="21"/>
      <c r="P185" s="21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2"/>
    </row>
    <row r="186" spans="1:94" x14ac:dyDescent="0.4">
      <c r="A186" s="13">
        <v>11531740437</v>
      </c>
      <c r="B186" s="14">
        <v>1</v>
      </c>
      <c r="C186" s="19" t="s">
        <v>218</v>
      </c>
      <c r="D186" s="21"/>
      <c r="E186" s="21" t="s">
        <v>15</v>
      </c>
      <c r="F186" s="17">
        <v>10.26</v>
      </c>
      <c r="G186" s="40"/>
      <c r="H186" s="17">
        <v>4</v>
      </c>
      <c r="I186" s="18">
        <f t="shared" si="2"/>
        <v>0.61013645224171542</v>
      </c>
      <c r="J186" s="21"/>
      <c r="K186" s="21"/>
      <c r="L186" s="21"/>
      <c r="M186" s="21"/>
      <c r="N186" s="21"/>
      <c r="O186" s="21"/>
      <c r="P186" s="21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2"/>
    </row>
    <row r="187" spans="1:94" x14ac:dyDescent="0.4">
      <c r="A187" s="13">
        <v>11531743535</v>
      </c>
      <c r="B187" s="14">
        <v>1</v>
      </c>
      <c r="C187" s="19" t="s">
        <v>219</v>
      </c>
      <c r="D187" s="21"/>
      <c r="E187" s="21" t="s">
        <v>89</v>
      </c>
      <c r="F187" s="4">
        <v>46.76</v>
      </c>
      <c r="G187" s="39"/>
      <c r="H187" s="17">
        <v>26</v>
      </c>
      <c r="I187" s="18">
        <f t="shared" si="2"/>
        <v>0.44396920444824639</v>
      </c>
      <c r="J187" s="21"/>
      <c r="K187" s="21"/>
      <c r="L187" s="21"/>
      <c r="M187" s="21"/>
      <c r="N187" s="21"/>
      <c r="O187" s="21"/>
      <c r="P187" s="21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2"/>
    </row>
    <row r="188" spans="1:94" x14ac:dyDescent="0.4">
      <c r="A188" s="13">
        <v>11531748047</v>
      </c>
      <c r="B188" s="14">
        <v>2</v>
      </c>
      <c r="C188" s="19" t="s">
        <v>220</v>
      </c>
      <c r="D188" s="21"/>
      <c r="E188" s="21" t="s">
        <v>15</v>
      </c>
      <c r="F188" s="4">
        <v>6.56</v>
      </c>
      <c r="G188" s="39"/>
      <c r="H188" s="17">
        <v>4</v>
      </c>
      <c r="I188" s="18">
        <f t="shared" si="2"/>
        <v>0.3902439024390244</v>
      </c>
      <c r="J188" s="21"/>
      <c r="K188" s="21"/>
      <c r="L188" s="21"/>
      <c r="M188" s="21"/>
      <c r="N188" s="21"/>
      <c r="O188" s="21"/>
      <c r="P188" s="21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2"/>
    </row>
    <row r="189" spans="1:94" x14ac:dyDescent="0.4">
      <c r="A189" s="13">
        <v>11537511083</v>
      </c>
      <c r="B189" s="14">
        <v>1</v>
      </c>
      <c r="C189" s="19" t="s">
        <v>221</v>
      </c>
      <c r="D189" s="21"/>
      <c r="E189" s="21" t="s">
        <v>197</v>
      </c>
      <c r="F189" s="4">
        <v>84.6</v>
      </c>
      <c r="G189" s="39"/>
      <c r="H189" s="17">
        <v>25</v>
      </c>
      <c r="I189" s="18">
        <f t="shared" si="2"/>
        <v>0.70449172576832142</v>
      </c>
      <c r="J189" s="21"/>
      <c r="K189" s="21"/>
      <c r="L189" s="21"/>
      <c r="M189" s="21"/>
      <c r="N189" s="21"/>
      <c r="O189" s="21"/>
      <c r="P189" s="21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2"/>
    </row>
    <row r="190" spans="1:94" x14ac:dyDescent="0.4">
      <c r="A190" s="13">
        <v>11537511580</v>
      </c>
      <c r="B190" s="15">
        <v>1</v>
      </c>
      <c r="C190" s="19" t="s">
        <v>222</v>
      </c>
      <c r="D190" s="21"/>
      <c r="E190" s="21" t="s">
        <v>164</v>
      </c>
      <c r="F190" s="17">
        <v>43.62</v>
      </c>
      <c r="G190" s="40"/>
      <c r="H190" s="17">
        <v>20</v>
      </c>
      <c r="I190" s="18">
        <f t="shared" si="2"/>
        <v>0.54149472718936265</v>
      </c>
      <c r="J190" s="21"/>
      <c r="K190" s="21"/>
      <c r="L190" s="21" t="s">
        <v>16</v>
      </c>
      <c r="M190" s="21"/>
      <c r="N190" s="21"/>
      <c r="O190" s="21"/>
      <c r="P190" s="21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2"/>
    </row>
    <row r="191" spans="1:94" x14ac:dyDescent="0.4">
      <c r="A191" s="13">
        <v>11611437560</v>
      </c>
      <c r="B191" s="14">
        <v>3</v>
      </c>
      <c r="C191" s="19" t="s">
        <v>223</v>
      </c>
      <c r="D191" s="21"/>
      <c r="E191" s="21" t="s">
        <v>15</v>
      </c>
      <c r="F191" s="17">
        <v>3.11</v>
      </c>
      <c r="G191" s="40"/>
      <c r="H191" s="17">
        <v>2.25</v>
      </c>
      <c r="I191" s="18">
        <f t="shared" si="2"/>
        <v>0.27652733118971062</v>
      </c>
      <c r="J191" s="21" t="s">
        <v>16</v>
      </c>
      <c r="K191" s="21" t="s">
        <v>16</v>
      </c>
      <c r="L191" s="21" t="s">
        <v>16</v>
      </c>
      <c r="M191" s="21"/>
      <c r="N191" s="21" t="s">
        <v>16</v>
      </c>
      <c r="O191" s="21" t="s">
        <v>16</v>
      </c>
      <c r="P191" s="21" t="s">
        <v>16</v>
      </c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2"/>
    </row>
    <row r="192" spans="1:94" x14ac:dyDescent="0.4">
      <c r="A192" s="13">
        <v>11611713432</v>
      </c>
      <c r="B192" s="14">
        <v>95</v>
      </c>
      <c r="C192" s="19" t="s">
        <v>224</v>
      </c>
      <c r="D192" s="21"/>
      <c r="E192" s="21" t="s">
        <v>25</v>
      </c>
      <c r="F192" s="4">
        <v>2.12</v>
      </c>
      <c r="G192" s="39"/>
      <c r="H192" s="17">
        <v>1.2</v>
      </c>
      <c r="I192" s="18">
        <f t="shared" si="2"/>
        <v>0.43396226415094341</v>
      </c>
      <c r="J192" s="21" t="s">
        <v>16</v>
      </c>
      <c r="K192" s="21" t="s">
        <v>16</v>
      </c>
      <c r="L192" s="21" t="s">
        <v>16</v>
      </c>
      <c r="M192" s="21" t="s">
        <v>16</v>
      </c>
      <c r="N192" s="21" t="s">
        <v>16</v>
      </c>
      <c r="O192" s="21" t="s">
        <v>16</v>
      </c>
      <c r="P192" s="21" t="s">
        <v>16</v>
      </c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2"/>
    </row>
    <row r="193" spans="1:94" x14ac:dyDescent="0.4">
      <c r="A193" s="13">
        <v>11611726010</v>
      </c>
      <c r="B193" s="15">
        <v>4</v>
      </c>
      <c r="C193" s="19" t="s">
        <v>225</v>
      </c>
      <c r="D193" s="21"/>
      <c r="E193" s="21" t="s">
        <v>25</v>
      </c>
      <c r="F193" s="17">
        <v>5.31</v>
      </c>
      <c r="G193" s="40"/>
      <c r="H193" s="17">
        <v>1.25</v>
      </c>
      <c r="I193" s="18">
        <f t="shared" si="2"/>
        <v>0.76459510357815441</v>
      </c>
      <c r="J193" s="21"/>
      <c r="K193" s="21"/>
      <c r="L193" s="21" t="s">
        <v>16</v>
      </c>
      <c r="M193" s="21"/>
      <c r="N193" s="21"/>
      <c r="O193" s="21"/>
      <c r="P193" s="21" t="s">
        <v>16</v>
      </c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2"/>
    </row>
    <row r="194" spans="1:94" x14ac:dyDescent="0.4">
      <c r="A194" s="13">
        <v>11611726012</v>
      </c>
      <c r="B194" s="15">
        <v>1</v>
      </c>
      <c r="C194" s="19" t="s">
        <v>226</v>
      </c>
      <c r="D194" s="21"/>
      <c r="E194" s="21" t="s">
        <v>25</v>
      </c>
      <c r="F194" s="4">
        <v>6.45</v>
      </c>
      <c r="G194" s="39"/>
      <c r="H194" s="17">
        <v>2</v>
      </c>
      <c r="I194" s="18">
        <f t="shared" si="2"/>
        <v>0.68992248062015504</v>
      </c>
      <c r="J194" s="21"/>
      <c r="K194" s="21"/>
      <c r="L194" s="21" t="s">
        <v>16</v>
      </c>
      <c r="M194" s="21"/>
      <c r="N194" s="21"/>
      <c r="O194" s="21"/>
      <c r="P194" s="21" t="s">
        <v>16</v>
      </c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2"/>
    </row>
    <row r="195" spans="1:94" x14ac:dyDescent="0.4">
      <c r="A195" s="13">
        <v>11611730743</v>
      </c>
      <c r="B195" s="15">
        <v>3</v>
      </c>
      <c r="C195" s="19" t="s">
        <v>227</v>
      </c>
      <c r="D195" s="21"/>
      <c r="E195" s="21" t="s">
        <v>25</v>
      </c>
      <c r="F195" s="17">
        <v>4.55</v>
      </c>
      <c r="G195" s="40"/>
      <c r="H195" s="17">
        <v>2</v>
      </c>
      <c r="I195" s="18">
        <f t="shared" si="2"/>
        <v>0.56043956043956045</v>
      </c>
      <c r="J195" s="21"/>
      <c r="K195" s="21"/>
      <c r="L195" s="21" t="s">
        <v>16</v>
      </c>
      <c r="M195" s="21"/>
      <c r="N195" s="21"/>
      <c r="O195" s="21"/>
      <c r="P195" s="21" t="s">
        <v>16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2"/>
    </row>
    <row r="196" spans="1:94" x14ac:dyDescent="0.4">
      <c r="A196" s="13">
        <v>11611730787</v>
      </c>
      <c r="B196" s="15">
        <v>4</v>
      </c>
      <c r="C196" s="19" t="s">
        <v>228</v>
      </c>
      <c r="D196" s="21"/>
      <c r="E196" s="21" t="s">
        <v>25</v>
      </c>
      <c r="F196" s="17">
        <v>2.13</v>
      </c>
      <c r="G196" s="40"/>
      <c r="H196" s="17">
        <v>1</v>
      </c>
      <c r="I196" s="18">
        <f t="shared" si="2"/>
        <v>0.53051643192488263</v>
      </c>
      <c r="J196" s="21"/>
      <c r="K196" s="21"/>
      <c r="L196" s="21" t="s">
        <v>16</v>
      </c>
      <c r="M196" s="21"/>
      <c r="N196" s="21"/>
      <c r="O196" s="21"/>
      <c r="P196" s="21" t="s">
        <v>16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2"/>
    </row>
    <row r="197" spans="1:94" x14ac:dyDescent="0.4">
      <c r="A197" s="13">
        <v>11611734490</v>
      </c>
      <c r="B197" s="14">
        <v>2</v>
      </c>
      <c r="C197" s="19" t="s">
        <v>229</v>
      </c>
      <c r="D197" s="21"/>
      <c r="E197" s="21" t="s">
        <v>25</v>
      </c>
      <c r="F197" s="4">
        <v>6.21</v>
      </c>
      <c r="G197" s="39"/>
      <c r="H197" s="17">
        <v>2</v>
      </c>
      <c r="I197" s="18">
        <f t="shared" ref="I197:I260" si="3">1-(H197/F197)</f>
        <v>0.677938808373591</v>
      </c>
      <c r="J197" s="21"/>
      <c r="K197" s="21"/>
      <c r="L197" s="21"/>
      <c r="M197" s="21"/>
      <c r="N197" s="21"/>
      <c r="O197" s="21"/>
      <c r="P197" s="21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2"/>
    </row>
    <row r="198" spans="1:94" x14ac:dyDescent="0.4">
      <c r="A198" s="13">
        <v>11619065677</v>
      </c>
      <c r="B198" s="14">
        <v>6</v>
      </c>
      <c r="C198" s="19" t="s">
        <v>230</v>
      </c>
      <c r="D198" s="21"/>
      <c r="E198" s="21" t="s">
        <v>25</v>
      </c>
      <c r="F198" s="4">
        <v>8.35</v>
      </c>
      <c r="G198" s="39"/>
      <c r="H198" s="17">
        <v>5</v>
      </c>
      <c r="I198" s="18">
        <f t="shared" si="3"/>
        <v>0.4011976047904191</v>
      </c>
      <c r="J198" s="21" t="s">
        <v>16</v>
      </c>
      <c r="K198" s="21" t="s">
        <v>16</v>
      </c>
      <c r="L198" s="21"/>
      <c r="M198" s="21"/>
      <c r="N198" s="21"/>
      <c r="O198" s="21"/>
      <c r="P198" s="21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2"/>
    </row>
    <row r="199" spans="1:94" x14ac:dyDescent="0.4">
      <c r="A199" s="13">
        <v>11621304755</v>
      </c>
      <c r="B199" s="14">
        <v>25</v>
      </c>
      <c r="C199" s="19" t="s">
        <v>231</v>
      </c>
      <c r="D199" s="21"/>
      <c r="E199" s="21" t="s">
        <v>15</v>
      </c>
      <c r="F199" s="17">
        <v>1.88</v>
      </c>
      <c r="G199" s="40"/>
      <c r="H199" s="17">
        <v>1.25</v>
      </c>
      <c r="I199" s="18">
        <f t="shared" si="3"/>
        <v>0.33510638297872342</v>
      </c>
      <c r="J199" s="21"/>
      <c r="K199" s="21"/>
      <c r="L199" s="21" t="s">
        <v>16</v>
      </c>
      <c r="M199" s="21"/>
      <c r="N199" s="21"/>
      <c r="O199" s="21" t="s">
        <v>16</v>
      </c>
      <c r="P199" s="21" t="s">
        <v>16</v>
      </c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2"/>
    </row>
    <row r="200" spans="1:94" x14ac:dyDescent="0.4">
      <c r="A200" s="13">
        <v>11621312992</v>
      </c>
      <c r="B200" s="14">
        <v>4</v>
      </c>
      <c r="C200" s="19" t="s">
        <v>232</v>
      </c>
      <c r="D200" s="21"/>
      <c r="E200" s="21" t="s">
        <v>25</v>
      </c>
      <c r="F200" s="4">
        <v>13.63</v>
      </c>
      <c r="G200" s="39"/>
      <c r="H200" s="17">
        <v>5</v>
      </c>
      <c r="I200" s="18">
        <f t="shared" si="3"/>
        <v>0.63316214233308887</v>
      </c>
      <c r="J200" s="21"/>
      <c r="K200" s="21"/>
      <c r="L200" s="21" t="s">
        <v>16</v>
      </c>
      <c r="M200" s="21"/>
      <c r="N200" s="21"/>
      <c r="O200" s="21" t="s">
        <v>16</v>
      </c>
      <c r="P200" s="21" t="s">
        <v>16</v>
      </c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2"/>
    </row>
    <row r="201" spans="1:94" x14ac:dyDescent="0.4">
      <c r="A201" s="13">
        <v>11621711671</v>
      </c>
      <c r="B201" s="14">
        <v>1</v>
      </c>
      <c r="C201" s="19" t="s">
        <v>233</v>
      </c>
      <c r="D201" s="21"/>
      <c r="E201" s="21" t="s">
        <v>15</v>
      </c>
      <c r="F201" s="4">
        <v>7.6</v>
      </c>
      <c r="G201" s="39"/>
      <c r="H201" s="17">
        <v>3.5</v>
      </c>
      <c r="I201" s="18">
        <f t="shared" si="3"/>
        <v>0.53947368421052633</v>
      </c>
      <c r="J201" s="21" t="s">
        <v>16</v>
      </c>
      <c r="K201" s="21" t="s">
        <v>16</v>
      </c>
      <c r="L201" s="21" t="s">
        <v>16</v>
      </c>
      <c r="M201" s="21" t="s">
        <v>16</v>
      </c>
      <c r="N201" s="21" t="s">
        <v>16</v>
      </c>
      <c r="O201" s="21" t="s">
        <v>16</v>
      </c>
      <c r="P201" s="21" t="s">
        <v>16</v>
      </c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2"/>
    </row>
    <row r="202" spans="1:94" x14ac:dyDescent="0.4">
      <c r="A202" s="13">
        <v>11621716352</v>
      </c>
      <c r="B202" s="15">
        <v>3</v>
      </c>
      <c r="C202" s="19" t="s">
        <v>234</v>
      </c>
      <c r="D202" s="21"/>
      <c r="E202" s="21" t="s">
        <v>15</v>
      </c>
      <c r="F202" s="17">
        <v>4.53</v>
      </c>
      <c r="G202" s="40"/>
      <c r="H202" s="17">
        <v>3</v>
      </c>
      <c r="I202" s="18">
        <f t="shared" si="3"/>
        <v>0.33774834437086099</v>
      </c>
      <c r="J202" s="21"/>
      <c r="K202" s="21"/>
      <c r="L202" s="21"/>
      <c r="M202" s="21"/>
      <c r="N202" s="21"/>
      <c r="O202" s="21"/>
      <c r="P202" s="21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2"/>
    </row>
    <row r="203" spans="1:94" x14ac:dyDescent="0.4">
      <c r="A203" s="13">
        <v>11621716884</v>
      </c>
      <c r="B203" s="15">
        <v>3</v>
      </c>
      <c r="C203" s="19" t="s">
        <v>235</v>
      </c>
      <c r="D203" s="21"/>
      <c r="E203" s="21" t="s">
        <v>15</v>
      </c>
      <c r="F203" s="17">
        <v>6.44</v>
      </c>
      <c r="G203" s="40"/>
      <c r="H203" s="17">
        <v>4.25</v>
      </c>
      <c r="I203" s="18">
        <f t="shared" si="3"/>
        <v>0.34006211180124224</v>
      </c>
      <c r="J203" s="21"/>
      <c r="K203" s="21"/>
      <c r="L203" s="21"/>
      <c r="M203" s="21"/>
      <c r="N203" s="21"/>
      <c r="O203" s="21"/>
      <c r="P203" s="21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2"/>
    </row>
    <row r="204" spans="1:94" x14ac:dyDescent="0.4">
      <c r="A204" s="13">
        <v>11621723851</v>
      </c>
      <c r="B204" s="15">
        <v>1</v>
      </c>
      <c r="C204" s="19" t="s">
        <v>236</v>
      </c>
      <c r="D204" s="21"/>
      <c r="E204" s="21" t="s">
        <v>25</v>
      </c>
      <c r="F204" s="4">
        <v>14.25</v>
      </c>
      <c r="G204" s="39"/>
      <c r="H204" s="17">
        <v>2</v>
      </c>
      <c r="I204" s="18">
        <f t="shared" si="3"/>
        <v>0.85964912280701755</v>
      </c>
      <c r="J204" s="21"/>
      <c r="K204" s="21"/>
      <c r="L204" s="21"/>
      <c r="M204" s="21" t="s">
        <v>16</v>
      </c>
      <c r="N204" s="21" t="s">
        <v>16</v>
      </c>
      <c r="O204" s="21" t="s">
        <v>16</v>
      </c>
      <c r="P204" s="21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2"/>
    </row>
    <row r="205" spans="1:94" x14ac:dyDescent="0.4">
      <c r="A205" s="13">
        <v>11621728983</v>
      </c>
      <c r="B205" s="15">
        <v>4</v>
      </c>
      <c r="C205" s="19" t="s">
        <v>237</v>
      </c>
      <c r="D205" s="21"/>
      <c r="E205" s="21" t="s">
        <v>25</v>
      </c>
      <c r="F205" s="17">
        <v>9.4499999999999993</v>
      </c>
      <c r="G205" s="40"/>
      <c r="H205" s="17">
        <v>6</v>
      </c>
      <c r="I205" s="18">
        <f t="shared" si="3"/>
        <v>0.365079365079365</v>
      </c>
      <c r="J205" s="21"/>
      <c r="K205" s="21"/>
      <c r="L205" s="21"/>
      <c r="M205" s="21"/>
      <c r="N205" s="21"/>
      <c r="O205" s="21"/>
      <c r="P205" s="21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2"/>
    </row>
    <row r="206" spans="1:94" x14ac:dyDescent="0.4">
      <c r="A206" s="13">
        <v>11621732969</v>
      </c>
      <c r="B206" s="14">
        <v>2</v>
      </c>
      <c r="C206" s="19" t="s">
        <v>238</v>
      </c>
      <c r="D206" s="21"/>
      <c r="E206" s="21" t="s">
        <v>25</v>
      </c>
      <c r="F206" s="4">
        <v>49.83</v>
      </c>
      <c r="G206" s="39"/>
      <c r="H206" s="17">
        <v>25</v>
      </c>
      <c r="I206" s="18">
        <f t="shared" si="3"/>
        <v>0.49829420028095528</v>
      </c>
      <c r="J206" s="21"/>
      <c r="K206" s="21"/>
      <c r="L206" s="21"/>
      <c r="M206" s="21"/>
      <c r="N206" s="21"/>
      <c r="O206" s="21"/>
      <c r="P206" s="21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2"/>
    </row>
    <row r="207" spans="1:94" x14ac:dyDescent="0.4">
      <c r="A207" s="13">
        <v>11621744323</v>
      </c>
      <c r="B207" s="15">
        <v>80</v>
      </c>
      <c r="C207" s="19" t="s">
        <v>239</v>
      </c>
      <c r="D207" s="6"/>
      <c r="E207" s="6" t="s">
        <v>25</v>
      </c>
      <c r="F207" s="4">
        <v>3.36</v>
      </c>
      <c r="G207" s="39"/>
      <c r="H207" s="17">
        <v>1.5</v>
      </c>
      <c r="I207" s="18">
        <f t="shared" si="3"/>
        <v>0.5535714285714286</v>
      </c>
      <c r="J207" s="21" t="s">
        <v>16</v>
      </c>
      <c r="K207" s="21" t="s">
        <v>16</v>
      </c>
      <c r="L207" s="6" t="s">
        <v>16</v>
      </c>
      <c r="M207" s="21" t="s">
        <v>16</v>
      </c>
      <c r="N207" s="21" t="s">
        <v>16</v>
      </c>
      <c r="O207" s="6" t="s">
        <v>16</v>
      </c>
      <c r="P207" s="6" t="s">
        <v>16</v>
      </c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2"/>
    </row>
    <row r="208" spans="1:94" x14ac:dyDescent="0.4">
      <c r="A208" s="13">
        <v>11621744323</v>
      </c>
      <c r="B208" s="14">
        <v>5</v>
      </c>
      <c r="C208" s="19" t="s">
        <v>240</v>
      </c>
      <c r="D208" s="6"/>
      <c r="E208" s="6" t="s">
        <v>25</v>
      </c>
      <c r="F208" s="17">
        <v>3.36</v>
      </c>
      <c r="G208" s="40"/>
      <c r="H208" s="17">
        <v>1.5</v>
      </c>
      <c r="I208" s="18">
        <f t="shared" si="3"/>
        <v>0.5535714285714286</v>
      </c>
      <c r="J208" s="21" t="s">
        <v>16</v>
      </c>
      <c r="K208" s="21" t="s">
        <v>16</v>
      </c>
      <c r="L208" s="6" t="s">
        <v>16</v>
      </c>
      <c r="M208" s="21" t="s">
        <v>16</v>
      </c>
      <c r="N208" s="21" t="s">
        <v>16</v>
      </c>
      <c r="O208" s="6" t="s">
        <v>16</v>
      </c>
      <c r="P208" s="6" t="s">
        <v>16</v>
      </c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2"/>
    </row>
    <row r="209" spans="1:94" x14ac:dyDescent="0.4">
      <c r="A209" s="13">
        <v>11631277295</v>
      </c>
      <c r="B209" s="14">
        <v>6</v>
      </c>
      <c r="C209" s="19" t="s">
        <v>241</v>
      </c>
      <c r="D209" s="21"/>
      <c r="E209" s="6" t="s">
        <v>25</v>
      </c>
      <c r="F209" s="17">
        <v>1.28</v>
      </c>
      <c r="G209" s="40"/>
      <c r="H209" s="17">
        <v>0.65</v>
      </c>
      <c r="I209" s="18">
        <f t="shared" si="3"/>
        <v>0.4921875</v>
      </c>
      <c r="J209" s="21"/>
      <c r="K209" s="21"/>
      <c r="L209" s="21" t="s">
        <v>16</v>
      </c>
      <c r="M209" s="21"/>
      <c r="N209" s="21"/>
      <c r="O209" s="21"/>
      <c r="P209" s="21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2"/>
    </row>
    <row r="210" spans="1:94" x14ac:dyDescent="0.4">
      <c r="A210" s="13">
        <v>11631278051</v>
      </c>
      <c r="B210" s="14">
        <v>2</v>
      </c>
      <c r="C210" s="19" t="s">
        <v>242</v>
      </c>
      <c r="D210" s="21"/>
      <c r="E210" s="21" t="s">
        <v>25</v>
      </c>
      <c r="F210" s="17">
        <v>25.65</v>
      </c>
      <c r="G210" s="40"/>
      <c r="H210" s="17">
        <v>14</v>
      </c>
      <c r="I210" s="18">
        <f t="shared" si="3"/>
        <v>0.45419103313840148</v>
      </c>
      <c r="J210" s="21"/>
      <c r="K210" s="21"/>
      <c r="L210" s="21" t="s">
        <v>16</v>
      </c>
      <c r="M210" s="21"/>
      <c r="N210" s="21"/>
      <c r="O210" s="21"/>
      <c r="P210" s="21" t="s">
        <v>16</v>
      </c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2"/>
    </row>
    <row r="211" spans="1:94" x14ac:dyDescent="0.4">
      <c r="A211" s="13">
        <v>11631286273</v>
      </c>
      <c r="B211" s="15">
        <v>3</v>
      </c>
      <c r="C211" s="19" t="s">
        <v>243</v>
      </c>
      <c r="D211" s="21"/>
      <c r="E211" s="21" t="s">
        <v>25</v>
      </c>
      <c r="F211" s="4">
        <v>12.63</v>
      </c>
      <c r="G211" s="39"/>
      <c r="H211" s="17">
        <v>7</v>
      </c>
      <c r="I211" s="18">
        <f t="shared" si="3"/>
        <v>0.44576405384006335</v>
      </c>
      <c r="J211" s="21"/>
      <c r="K211" s="21"/>
      <c r="L211" s="21" t="s">
        <v>16</v>
      </c>
      <c r="M211" s="21"/>
      <c r="N211" s="21"/>
      <c r="O211" s="21"/>
      <c r="P211" s="21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2"/>
    </row>
    <row r="212" spans="1:94" x14ac:dyDescent="0.4">
      <c r="A212" s="13">
        <v>11721742134</v>
      </c>
      <c r="B212" s="15">
        <v>1</v>
      </c>
      <c r="C212" s="19" t="s">
        <v>244</v>
      </c>
      <c r="D212" s="21"/>
      <c r="E212" s="21" t="s">
        <v>15</v>
      </c>
      <c r="F212" s="4">
        <v>19.3</v>
      </c>
      <c r="G212" s="39"/>
      <c r="H212" s="17">
        <v>10</v>
      </c>
      <c r="I212" s="18">
        <f t="shared" si="3"/>
        <v>0.48186528497409331</v>
      </c>
      <c r="J212" s="21"/>
      <c r="K212" s="21"/>
      <c r="L212" s="21"/>
      <c r="M212" s="21"/>
      <c r="N212" s="21"/>
      <c r="O212" s="21"/>
      <c r="P212" s="21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2"/>
    </row>
    <row r="213" spans="1:94" x14ac:dyDescent="0.4">
      <c r="A213" s="13">
        <v>11741265859</v>
      </c>
      <c r="B213" s="14">
        <v>2</v>
      </c>
      <c r="C213" s="19" t="s">
        <v>245</v>
      </c>
      <c r="D213" s="21" t="s">
        <v>18</v>
      </c>
      <c r="E213" s="21" t="s">
        <v>15</v>
      </c>
      <c r="F213" s="17">
        <v>81.34</v>
      </c>
      <c r="G213" s="40"/>
      <c r="H213" s="17">
        <v>5</v>
      </c>
      <c r="I213" s="18">
        <f t="shared" si="3"/>
        <v>0.93852962871895751</v>
      </c>
      <c r="J213" s="21"/>
      <c r="K213" s="21"/>
      <c r="L213" s="21"/>
      <c r="M213" s="21"/>
      <c r="N213" s="21" t="s">
        <v>16</v>
      </c>
      <c r="O213" s="21" t="s">
        <v>16</v>
      </c>
      <c r="P213" s="21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2"/>
    </row>
    <row r="214" spans="1:94" x14ac:dyDescent="0.4">
      <c r="A214" s="13">
        <v>11741265860</v>
      </c>
      <c r="B214" s="15">
        <v>2</v>
      </c>
      <c r="C214" s="19" t="s">
        <v>246</v>
      </c>
      <c r="D214" s="6" t="s">
        <v>18</v>
      </c>
      <c r="E214" s="21" t="s">
        <v>15</v>
      </c>
      <c r="F214" s="4">
        <v>64.92</v>
      </c>
      <c r="G214" s="39"/>
      <c r="H214" s="17">
        <v>5</v>
      </c>
      <c r="I214" s="18">
        <f t="shared" si="3"/>
        <v>0.92298213185459033</v>
      </c>
      <c r="J214" s="21"/>
      <c r="K214" s="21"/>
      <c r="L214" s="6"/>
      <c r="M214" s="21"/>
      <c r="N214" s="21" t="s">
        <v>16</v>
      </c>
      <c r="O214" s="6" t="s">
        <v>16</v>
      </c>
      <c r="P214" s="6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2"/>
    </row>
    <row r="215" spans="1:94" x14ac:dyDescent="0.4">
      <c r="A215" s="13">
        <v>11741265877</v>
      </c>
      <c r="B215" s="15">
        <v>2</v>
      </c>
      <c r="C215" s="2" t="s">
        <v>247</v>
      </c>
      <c r="D215" s="6" t="s">
        <v>18</v>
      </c>
      <c r="E215" s="21" t="s">
        <v>15</v>
      </c>
      <c r="F215" s="4">
        <v>66.89</v>
      </c>
      <c r="G215" s="39"/>
      <c r="H215" s="17">
        <v>5</v>
      </c>
      <c r="I215" s="18">
        <f t="shared" si="3"/>
        <v>0.92525041112273887</v>
      </c>
      <c r="J215" s="21"/>
      <c r="K215" s="21"/>
      <c r="L215" s="6"/>
      <c r="M215" s="21"/>
      <c r="N215" s="21" t="s">
        <v>16</v>
      </c>
      <c r="O215" s="6" t="s">
        <v>16</v>
      </c>
      <c r="P215" s="6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2"/>
    </row>
    <row r="216" spans="1:94" x14ac:dyDescent="0.4">
      <c r="A216" s="13">
        <v>11761270578</v>
      </c>
      <c r="B216" s="15">
        <v>1</v>
      </c>
      <c r="C216" s="19" t="s">
        <v>248</v>
      </c>
      <c r="D216" s="21"/>
      <c r="E216" s="21" t="s">
        <v>19</v>
      </c>
      <c r="F216" s="4">
        <v>1023.62</v>
      </c>
      <c r="G216" s="39"/>
      <c r="H216" s="17">
        <v>250</v>
      </c>
      <c r="I216" s="18">
        <f t="shared" si="3"/>
        <v>0.75576874230671542</v>
      </c>
      <c r="J216" s="21"/>
      <c r="K216" s="21" t="s">
        <v>16</v>
      </c>
      <c r="L216" s="21"/>
      <c r="M216" s="21"/>
      <c r="N216" s="21"/>
      <c r="O216" s="21"/>
      <c r="P216" s="21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2"/>
    </row>
    <row r="217" spans="1:94" x14ac:dyDescent="0.4">
      <c r="A217" s="13">
        <v>11761277911</v>
      </c>
      <c r="B217" s="14">
        <v>1</v>
      </c>
      <c r="C217" s="2" t="s">
        <v>249</v>
      </c>
      <c r="D217" s="21"/>
      <c r="E217" s="21" t="s">
        <v>15</v>
      </c>
      <c r="F217" s="4">
        <v>13.4</v>
      </c>
      <c r="G217" s="39"/>
      <c r="H217" s="17">
        <v>7.5</v>
      </c>
      <c r="I217" s="18">
        <f t="shared" si="3"/>
        <v>0.44029850746268662</v>
      </c>
      <c r="J217" s="21"/>
      <c r="K217" s="21"/>
      <c r="L217" s="21" t="s">
        <v>16</v>
      </c>
      <c r="M217" s="21"/>
      <c r="N217" s="21"/>
      <c r="O217" s="21"/>
      <c r="P217" s="21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2"/>
    </row>
    <row r="218" spans="1:94" x14ac:dyDescent="0.4">
      <c r="A218" s="13">
        <v>11761285101</v>
      </c>
      <c r="B218" s="14">
        <v>1</v>
      </c>
      <c r="C218" s="2" t="s">
        <v>249</v>
      </c>
      <c r="D218" s="21"/>
      <c r="E218" s="21" t="s">
        <v>15</v>
      </c>
      <c r="F218" s="4">
        <v>13.63</v>
      </c>
      <c r="G218" s="39"/>
      <c r="H218" s="17">
        <v>7.5</v>
      </c>
      <c r="I218" s="18">
        <f t="shared" si="3"/>
        <v>0.4497432134996332</v>
      </c>
      <c r="J218" s="21"/>
      <c r="K218" s="21"/>
      <c r="L218" s="21" t="s">
        <v>16</v>
      </c>
      <c r="M218" s="21"/>
      <c r="N218" s="21"/>
      <c r="O218" s="21"/>
      <c r="P218" s="21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2"/>
    </row>
    <row r="219" spans="1:94" x14ac:dyDescent="0.4">
      <c r="A219" s="13">
        <v>11761711717</v>
      </c>
      <c r="B219" s="14">
        <v>5</v>
      </c>
      <c r="C219" s="19" t="s">
        <v>250</v>
      </c>
      <c r="D219" s="21"/>
      <c r="E219" s="21" t="s">
        <v>25</v>
      </c>
      <c r="F219" s="17">
        <v>18.25</v>
      </c>
      <c r="G219" s="40"/>
      <c r="H219" s="17">
        <v>4</v>
      </c>
      <c r="I219" s="18">
        <f t="shared" si="3"/>
        <v>0.78082191780821919</v>
      </c>
      <c r="J219" s="21"/>
      <c r="K219" s="21"/>
      <c r="L219" s="21" t="s">
        <v>16</v>
      </c>
      <c r="M219" s="21" t="s">
        <v>16</v>
      </c>
      <c r="N219" s="21" t="s">
        <v>16</v>
      </c>
      <c r="O219" s="21" t="s">
        <v>16</v>
      </c>
      <c r="P219" s="21" t="s">
        <v>16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2"/>
    </row>
    <row r="220" spans="1:94" x14ac:dyDescent="0.4">
      <c r="A220" s="13">
        <v>11761711717</v>
      </c>
      <c r="B220" s="15">
        <v>4</v>
      </c>
      <c r="C220" s="2" t="s">
        <v>251</v>
      </c>
      <c r="D220" s="21"/>
      <c r="E220" s="21" t="s">
        <v>25</v>
      </c>
      <c r="F220" s="17">
        <f>18.25+5</f>
        <v>23.25</v>
      </c>
      <c r="G220" s="40"/>
      <c r="H220" s="17">
        <v>15</v>
      </c>
      <c r="I220" s="18">
        <f t="shared" si="3"/>
        <v>0.35483870967741937</v>
      </c>
      <c r="J220" s="21"/>
      <c r="K220" s="21"/>
      <c r="L220" s="21" t="s">
        <v>16</v>
      </c>
      <c r="M220" s="21" t="s">
        <v>16</v>
      </c>
      <c r="N220" s="21" t="s">
        <v>16</v>
      </c>
      <c r="O220" s="21" t="s">
        <v>16</v>
      </c>
      <c r="P220" s="21" t="s">
        <v>16</v>
      </c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2"/>
    </row>
    <row r="221" spans="1:94" x14ac:dyDescent="0.4">
      <c r="A221" s="13">
        <v>11761716668</v>
      </c>
      <c r="B221" s="14">
        <v>5</v>
      </c>
      <c r="C221" s="19" t="s">
        <v>252</v>
      </c>
      <c r="D221" s="21"/>
      <c r="E221" s="21" t="s">
        <v>15</v>
      </c>
      <c r="F221" s="17">
        <v>7.4</v>
      </c>
      <c r="G221" s="40"/>
      <c r="H221" s="17">
        <v>5.5</v>
      </c>
      <c r="I221" s="18">
        <f t="shared" si="3"/>
        <v>0.2567567567567568</v>
      </c>
      <c r="J221" s="21"/>
      <c r="K221" s="21"/>
      <c r="L221" s="21"/>
      <c r="M221" s="21"/>
      <c r="N221" s="21"/>
      <c r="O221" s="21"/>
      <c r="P221" s="21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2"/>
    </row>
    <row r="222" spans="1:94" x14ac:dyDescent="0.4">
      <c r="A222" s="13">
        <v>11781247406</v>
      </c>
      <c r="B222" s="15">
        <v>1</v>
      </c>
      <c r="C222" s="19" t="s">
        <v>253</v>
      </c>
      <c r="D222" s="21"/>
      <c r="E222" s="21" t="s">
        <v>254</v>
      </c>
      <c r="F222" s="17">
        <v>292.13</v>
      </c>
      <c r="G222" s="40"/>
      <c r="H222" s="17">
        <v>85</v>
      </c>
      <c r="I222" s="18">
        <f t="shared" si="3"/>
        <v>0.70903364940266322</v>
      </c>
      <c r="J222" s="21"/>
      <c r="K222" s="21"/>
      <c r="L222" s="21"/>
      <c r="M222" s="21"/>
      <c r="N222" s="21"/>
      <c r="O222" s="21"/>
      <c r="P222" s="21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2"/>
    </row>
    <row r="223" spans="1:94" x14ac:dyDescent="0.4">
      <c r="A223" s="13">
        <v>11781247475</v>
      </c>
      <c r="B223" s="15">
        <v>2</v>
      </c>
      <c r="C223" s="19" t="s">
        <v>255</v>
      </c>
      <c r="D223" s="21"/>
      <c r="E223" s="21" t="s">
        <v>254</v>
      </c>
      <c r="F223" s="17">
        <v>204</v>
      </c>
      <c r="G223" s="40"/>
      <c r="H223" s="17">
        <v>85</v>
      </c>
      <c r="I223" s="18">
        <f t="shared" si="3"/>
        <v>0.58333333333333326</v>
      </c>
      <c r="J223" s="21"/>
      <c r="K223" s="21"/>
      <c r="L223" s="21"/>
      <c r="M223" s="21"/>
      <c r="N223" s="21"/>
      <c r="O223" s="21"/>
      <c r="P223" s="21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2"/>
    </row>
    <row r="224" spans="1:94" x14ac:dyDescent="0.4">
      <c r="A224" s="13">
        <v>11781310860</v>
      </c>
      <c r="B224" s="14">
        <v>1</v>
      </c>
      <c r="C224" s="19" t="s">
        <v>256</v>
      </c>
      <c r="D224" s="21"/>
      <c r="E224" s="21" t="s">
        <v>254</v>
      </c>
      <c r="F224" s="4">
        <v>241.22</v>
      </c>
      <c r="G224" s="39"/>
      <c r="H224" s="17">
        <v>95</v>
      </c>
      <c r="I224" s="18">
        <f t="shared" si="3"/>
        <v>0.60616864273277504</v>
      </c>
      <c r="J224" s="21"/>
      <c r="K224" s="21"/>
      <c r="L224" s="21"/>
      <c r="M224" s="21"/>
      <c r="N224" s="21"/>
      <c r="O224" s="21" t="s">
        <v>16</v>
      </c>
      <c r="P224" s="21" t="s">
        <v>16</v>
      </c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2"/>
    </row>
    <row r="225" spans="1:94" x14ac:dyDescent="0.4">
      <c r="A225" s="13">
        <v>11781468620</v>
      </c>
      <c r="B225" s="15">
        <v>1</v>
      </c>
      <c r="C225" s="2" t="s">
        <v>257</v>
      </c>
      <c r="D225" s="21"/>
      <c r="E225" s="21" t="s">
        <v>254</v>
      </c>
      <c r="F225" s="17">
        <v>118.65</v>
      </c>
      <c r="G225" s="40"/>
      <c r="H225" s="17">
        <v>65</v>
      </c>
      <c r="I225" s="18">
        <f t="shared" si="3"/>
        <v>0.45217024863042565</v>
      </c>
      <c r="J225" s="21"/>
      <c r="K225" s="21"/>
      <c r="L225" s="21"/>
      <c r="M225" s="21"/>
      <c r="N225" s="21"/>
      <c r="O225" s="21"/>
      <c r="P225" s="21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2"/>
    </row>
    <row r="226" spans="1:94" x14ac:dyDescent="0.4">
      <c r="A226" s="13">
        <v>11781715263</v>
      </c>
      <c r="B226" s="15">
        <v>1</v>
      </c>
      <c r="C226" s="2" t="s">
        <v>258</v>
      </c>
      <c r="D226" s="21"/>
      <c r="E226" s="21" t="s">
        <v>254</v>
      </c>
      <c r="F226" s="4">
        <v>317.55</v>
      </c>
      <c r="G226" s="39"/>
      <c r="H226" s="17">
        <v>82</v>
      </c>
      <c r="I226" s="18">
        <f t="shared" si="3"/>
        <v>0.74177294914186742</v>
      </c>
      <c r="J226" s="21"/>
      <c r="K226" s="21"/>
      <c r="L226" s="21" t="s">
        <v>16</v>
      </c>
      <c r="M226" s="21"/>
      <c r="N226" s="21"/>
      <c r="O226" s="21"/>
      <c r="P226" s="21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2"/>
    </row>
    <row r="227" spans="1:94" x14ac:dyDescent="0.4">
      <c r="A227" s="13">
        <v>11781735499</v>
      </c>
      <c r="B227" s="14">
        <v>1</v>
      </c>
      <c r="C227" s="19" t="s">
        <v>259</v>
      </c>
      <c r="D227" s="21"/>
      <c r="E227" s="21" t="s">
        <v>254</v>
      </c>
      <c r="F227" s="17">
        <v>285.02999999999997</v>
      </c>
      <c r="G227" s="40"/>
      <c r="H227" s="17">
        <v>65</v>
      </c>
      <c r="I227" s="18">
        <f t="shared" si="3"/>
        <v>0.7719538294214644</v>
      </c>
      <c r="J227" s="21"/>
      <c r="K227" s="21"/>
      <c r="L227" s="21"/>
      <c r="M227" s="21"/>
      <c r="N227" s="21"/>
      <c r="O227" s="21"/>
      <c r="P227" s="21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2"/>
    </row>
    <row r="228" spans="1:94" x14ac:dyDescent="0.4">
      <c r="A228" s="13">
        <v>11781735500</v>
      </c>
      <c r="B228" s="14">
        <v>1</v>
      </c>
      <c r="C228" s="19" t="s">
        <v>260</v>
      </c>
      <c r="D228" s="21"/>
      <c r="E228" s="21" t="s">
        <v>15</v>
      </c>
      <c r="F228" s="4">
        <v>282.72000000000003</v>
      </c>
      <c r="G228" s="39"/>
      <c r="H228" s="17">
        <v>115</v>
      </c>
      <c r="I228" s="18">
        <f t="shared" si="3"/>
        <v>0.59323712507074133</v>
      </c>
      <c r="J228" s="21"/>
      <c r="K228" s="21"/>
      <c r="L228" s="21"/>
      <c r="M228" s="21"/>
      <c r="N228" s="21"/>
      <c r="O228" s="21"/>
      <c r="P228" s="21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2"/>
    </row>
    <row r="229" spans="1:94" x14ac:dyDescent="0.4">
      <c r="A229" s="13">
        <v>11781739845</v>
      </c>
      <c r="B229" s="15">
        <v>1</v>
      </c>
      <c r="C229" s="19" t="s">
        <v>261</v>
      </c>
      <c r="D229" s="21"/>
      <c r="E229" s="21" t="s">
        <v>254</v>
      </c>
      <c r="F229" s="4">
        <v>292.13</v>
      </c>
      <c r="G229" s="39"/>
      <c r="H229" s="17">
        <v>95</v>
      </c>
      <c r="I229" s="18">
        <f t="shared" si="3"/>
        <v>0.67480231403827062</v>
      </c>
      <c r="J229" s="21"/>
      <c r="K229" s="21"/>
      <c r="L229" s="21"/>
      <c r="M229" s="21"/>
      <c r="N229" s="21"/>
      <c r="O229" s="21"/>
      <c r="P229" s="21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2"/>
    </row>
    <row r="230" spans="1:94" x14ac:dyDescent="0.4">
      <c r="A230" s="13">
        <v>11781742051</v>
      </c>
      <c r="B230" s="15">
        <v>2</v>
      </c>
      <c r="C230" s="19" t="s">
        <v>262</v>
      </c>
      <c r="D230" s="21"/>
      <c r="E230" s="21" t="s">
        <v>254</v>
      </c>
      <c r="F230" s="17">
        <v>313.14999999999998</v>
      </c>
      <c r="G230" s="40"/>
      <c r="H230" s="17">
        <v>85</v>
      </c>
      <c r="I230" s="18">
        <f t="shared" si="3"/>
        <v>0.72856458566182336</v>
      </c>
      <c r="J230" s="21"/>
      <c r="K230" s="21"/>
      <c r="L230" s="21"/>
      <c r="M230" s="21"/>
      <c r="N230" s="21"/>
      <c r="O230" s="21"/>
      <c r="P230" s="21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2"/>
    </row>
    <row r="231" spans="1:94" x14ac:dyDescent="0.4">
      <c r="A231" s="13">
        <v>11811128932</v>
      </c>
      <c r="B231" s="14">
        <v>0</v>
      </c>
      <c r="C231" s="19" t="s">
        <v>263</v>
      </c>
      <c r="D231" s="21"/>
      <c r="E231" s="21" t="s">
        <v>25</v>
      </c>
      <c r="F231" s="4">
        <v>83.56</v>
      </c>
      <c r="G231" s="39"/>
      <c r="H231" s="17">
        <v>20</v>
      </c>
      <c r="I231" s="18">
        <f t="shared" si="3"/>
        <v>0.76065102920057448</v>
      </c>
      <c r="J231" s="21"/>
      <c r="K231" s="21"/>
      <c r="L231" s="21"/>
      <c r="M231" s="21"/>
      <c r="N231" s="21"/>
      <c r="O231" s="21" t="s">
        <v>16</v>
      </c>
      <c r="P231" s="21" t="s">
        <v>16</v>
      </c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2"/>
    </row>
    <row r="232" spans="1:94" x14ac:dyDescent="0.4">
      <c r="A232" s="13">
        <v>11811129286</v>
      </c>
      <c r="B232" s="15">
        <v>2</v>
      </c>
      <c r="C232" s="19" t="s">
        <v>264</v>
      </c>
      <c r="D232" s="21"/>
      <c r="E232" s="21" t="s">
        <v>15</v>
      </c>
      <c r="F232" s="17">
        <v>65.42</v>
      </c>
      <c r="G232" s="40"/>
      <c r="H232" s="17">
        <v>35</v>
      </c>
      <c r="I232" s="18">
        <f t="shared" si="3"/>
        <v>0.46499541424640789</v>
      </c>
      <c r="J232" s="21"/>
      <c r="K232" s="21"/>
      <c r="L232" s="21" t="s">
        <v>16</v>
      </c>
      <c r="M232" s="21"/>
      <c r="N232" s="21"/>
      <c r="O232" s="21"/>
      <c r="P232" s="21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2"/>
    </row>
    <row r="233" spans="1:94" x14ac:dyDescent="0.4">
      <c r="A233" s="13">
        <v>11811132323</v>
      </c>
      <c r="B233" s="15">
        <v>2</v>
      </c>
      <c r="C233" s="19" t="s">
        <v>265</v>
      </c>
      <c r="D233" s="21"/>
      <c r="E233" s="21" t="s">
        <v>15</v>
      </c>
      <c r="F233" s="17">
        <v>66.67</v>
      </c>
      <c r="G233" s="40"/>
      <c r="H233" s="17">
        <v>36</v>
      </c>
      <c r="I233" s="18">
        <f t="shared" si="3"/>
        <v>0.46002699865006746</v>
      </c>
      <c r="J233" s="21"/>
      <c r="K233" s="21"/>
      <c r="L233" s="21" t="s">
        <v>16</v>
      </c>
      <c r="M233" s="21"/>
      <c r="N233" s="21"/>
      <c r="O233" s="21"/>
      <c r="P233" s="21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2"/>
    </row>
    <row r="234" spans="1:94" x14ac:dyDescent="0.4">
      <c r="A234" s="13">
        <v>11811132324</v>
      </c>
      <c r="B234" s="15">
        <v>2</v>
      </c>
      <c r="C234" s="19" t="s">
        <v>266</v>
      </c>
      <c r="D234" s="21"/>
      <c r="E234" s="21" t="s">
        <v>15</v>
      </c>
      <c r="F234" s="17">
        <v>66.67</v>
      </c>
      <c r="G234" s="40"/>
      <c r="H234" s="17">
        <v>40</v>
      </c>
      <c r="I234" s="18">
        <f t="shared" si="3"/>
        <v>0.40002999850007503</v>
      </c>
      <c r="J234" s="21"/>
      <c r="K234" s="21"/>
      <c r="L234" s="21" t="s">
        <v>16</v>
      </c>
      <c r="M234" s="21"/>
      <c r="N234" s="21"/>
      <c r="O234" s="21"/>
      <c r="P234" s="21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2"/>
    </row>
    <row r="235" spans="1:94" x14ac:dyDescent="0.4">
      <c r="A235" s="13">
        <v>11811133364</v>
      </c>
      <c r="B235" s="14">
        <v>1</v>
      </c>
      <c r="C235" s="19" t="s">
        <v>267</v>
      </c>
      <c r="D235" s="21"/>
      <c r="E235" s="21" t="s">
        <v>15</v>
      </c>
      <c r="F235" s="4">
        <v>60.78</v>
      </c>
      <c r="G235" s="39"/>
      <c r="H235" s="17">
        <v>33</v>
      </c>
      <c r="I235" s="18">
        <f t="shared" si="3"/>
        <v>0.45705824284304053</v>
      </c>
      <c r="J235" s="21"/>
      <c r="K235" s="21"/>
      <c r="L235" s="21"/>
      <c r="M235" s="21"/>
      <c r="N235" s="21"/>
      <c r="O235" s="21"/>
      <c r="P235" s="21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2"/>
    </row>
    <row r="236" spans="1:94" x14ac:dyDescent="0.4">
      <c r="A236" s="13">
        <v>11811140985</v>
      </c>
      <c r="B236" s="15">
        <v>2</v>
      </c>
      <c r="C236" s="19" t="s">
        <v>268</v>
      </c>
      <c r="D236" s="21"/>
      <c r="E236" s="21" t="s">
        <v>25</v>
      </c>
      <c r="F236" s="4">
        <v>137.27000000000001</v>
      </c>
      <c r="G236" s="39"/>
      <c r="H236" s="17">
        <v>50</v>
      </c>
      <c r="I236" s="18">
        <f t="shared" si="3"/>
        <v>0.63575435273548486</v>
      </c>
      <c r="J236" s="21"/>
      <c r="K236" s="21"/>
      <c r="L236" s="21"/>
      <c r="M236" s="21"/>
      <c r="N236" s="21"/>
      <c r="O236" s="21"/>
      <c r="P236" s="21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2"/>
    </row>
    <row r="237" spans="1:94" x14ac:dyDescent="0.4">
      <c r="A237" s="13">
        <v>11811175307</v>
      </c>
      <c r="B237" s="15">
        <v>2</v>
      </c>
      <c r="C237" s="19" t="s">
        <v>269</v>
      </c>
      <c r="D237" s="21"/>
      <c r="E237" s="21" t="s">
        <v>15</v>
      </c>
      <c r="F237" s="17">
        <v>55.08</v>
      </c>
      <c r="G237" s="40"/>
      <c r="H237" s="17">
        <v>33</v>
      </c>
      <c r="I237" s="18">
        <f t="shared" si="3"/>
        <v>0.40087145969498905</v>
      </c>
      <c r="J237" s="21"/>
      <c r="K237" s="21"/>
      <c r="L237" s="21"/>
      <c r="M237" s="21"/>
      <c r="N237" s="21"/>
      <c r="O237" s="21" t="s">
        <v>16</v>
      </c>
      <c r="P237" s="21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2"/>
    </row>
    <row r="238" spans="1:94" x14ac:dyDescent="0.4">
      <c r="A238" s="13">
        <v>12110002735</v>
      </c>
      <c r="B238" s="15">
        <v>1</v>
      </c>
      <c r="C238" s="19" t="s">
        <v>270</v>
      </c>
      <c r="D238" s="21"/>
      <c r="E238" s="21" t="s">
        <v>25</v>
      </c>
      <c r="F238" s="17">
        <v>2.73</v>
      </c>
      <c r="G238" s="40"/>
      <c r="H238" s="17">
        <v>1</v>
      </c>
      <c r="I238" s="18">
        <f t="shared" si="3"/>
        <v>0.63369963369963367</v>
      </c>
      <c r="J238" s="21" t="s">
        <v>16</v>
      </c>
      <c r="K238" s="21" t="s">
        <v>16</v>
      </c>
      <c r="L238" s="21" t="s">
        <v>16</v>
      </c>
      <c r="M238" s="21"/>
      <c r="N238" s="21"/>
      <c r="O238" s="21"/>
      <c r="P238" s="21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2"/>
    </row>
    <row r="239" spans="1:94" x14ac:dyDescent="0.4">
      <c r="A239" s="13">
        <v>12111268441</v>
      </c>
      <c r="B239" s="15">
        <v>4</v>
      </c>
      <c r="C239" s="19" t="s">
        <v>271</v>
      </c>
      <c r="D239" s="21"/>
      <c r="E239" s="21" t="s">
        <v>254</v>
      </c>
      <c r="F239" s="4">
        <v>9.98</v>
      </c>
      <c r="G239" s="39"/>
      <c r="H239" s="17">
        <v>6.25</v>
      </c>
      <c r="I239" s="18">
        <f t="shared" si="3"/>
        <v>0.37374749498997994</v>
      </c>
      <c r="J239" s="21"/>
      <c r="K239" s="21"/>
      <c r="L239" s="21"/>
      <c r="M239" s="21" t="s">
        <v>16</v>
      </c>
      <c r="N239" s="21" t="s">
        <v>16</v>
      </c>
      <c r="O239" s="21" t="s">
        <v>16</v>
      </c>
      <c r="P239" s="21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2"/>
    </row>
    <row r="240" spans="1:94" x14ac:dyDescent="0.4">
      <c r="A240" s="13">
        <v>12111271687</v>
      </c>
      <c r="B240" s="14">
        <v>2</v>
      </c>
      <c r="C240" s="19" t="s">
        <v>272</v>
      </c>
      <c r="D240" s="21" t="s">
        <v>18</v>
      </c>
      <c r="E240" s="21" t="s">
        <v>25</v>
      </c>
      <c r="F240" s="17">
        <v>30.53</v>
      </c>
      <c r="G240" s="40"/>
      <c r="H240" s="17">
        <v>12</v>
      </c>
      <c r="I240" s="18">
        <f t="shared" si="3"/>
        <v>0.60694398951850648</v>
      </c>
      <c r="J240" s="21"/>
      <c r="K240" s="21" t="s">
        <v>16</v>
      </c>
      <c r="L240" s="21"/>
      <c r="M240" s="21"/>
      <c r="N240" s="21" t="s">
        <v>16</v>
      </c>
      <c r="O240" s="21" t="s">
        <v>16</v>
      </c>
      <c r="P240" s="21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2"/>
    </row>
    <row r="241" spans="1:94" x14ac:dyDescent="0.4">
      <c r="A241" s="13">
        <v>12111286072</v>
      </c>
      <c r="B241" s="14">
        <v>1</v>
      </c>
      <c r="C241" s="19" t="s">
        <v>273</v>
      </c>
      <c r="D241" s="21"/>
      <c r="E241" s="21" t="s">
        <v>254</v>
      </c>
      <c r="F241" s="4">
        <v>126.64</v>
      </c>
      <c r="G241" s="39"/>
      <c r="H241" s="17">
        <v>20</v>
      </c>
      <c r="I241" s="18">
        <f t="shared" si="3"/>
        <v>0.84207201516108654</v>
      </c>
      <c r="J241" s="21"/>
      <c r="K241" s="21"/>
      <c r="L241" s="21"/>
      <c r="M241" s="21"/>
      <c r="N241" s="21"/>
      <c r="O241" s="21" t="s">
        <v>16</v>
      </c>
      <c r="P241" s="21" t="s">
        <v>16</v>
      </c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2"/>
    </row>
    <row r="242" spans="1:94" x14ac:dyDescent="0.4">
      <c r="A242" s="13">
        <v>12111354504</v>
      </c>
      <c r="B242" s="15">
        <v>1</v>
      </c>
      <c r="C242" s="19" t="s">
        <v>274</v>
      </c>
      <c r="D242" s="21"/>
      <c r="E242" s="21" t="s">
        <v>15</v>
      </c>
      <c r="F242" s="17">
        <v>41.66</v>
      </c>
      <c r="G242" s="40"/>
      <c r="H242" s="17">
        <v>23</v>
      </c>
      <c r="I242" s="18">
        <f t="shared" si="3"/>
        <v>0.44791166586653863</v>
      </c>
      <c r="J242" s="21" t="s">
        <v>16</v>
      </c>
      <c r="K242" s="21"/>
      <c r="L242" s="21"/>
      <c r="M242" s="21"/>
      <c r="N242" s="21"/>
      <c r="O242" s="21"/>
      <c r="P242" s="21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2"/>
    </row>
    <row r="243" spans="1:94" x14ac:dyDescent="0.4">
      <c r="A243" s="13">
        <v>12111357227</v>
      </c>
      <c r="B243" s="14">
        <v>2</v>
      </c>
      <c r="C243" s="19" t="s">
        <v>275</v>
      </c>
      <c r="D243" s="21"/>
      <c r="E243" s="21" t="s">
        <v>254</v>
      </c>
      <c r="F243" s="17">
        <v>12.48</v>
      </c>
      <c r="G243" s="40"/>
      <c r="H243" s="17">
        <v>6</v>
      </c>
      <c r="I243" s="18">
        <f t="shared" si="3"/>
        <v>0.51923076923076927</v>
      </c>
      <c r="J243" s="21" t="s">
        <v>16</v>
      </c>
      <c r="K243" s="21" t="s">
        <v>16</v>
      </c>
      <c r="L243" s="21" t="s">
        <v>16</v>
      </c>
      <c r="M243" s="21" t="s">
        <v>16</v>
      </c>
      <c r="N243" s="21" t="s">
        <v>16</v>
      </c>
      <c r="O243" s="21" t="s">
        <v>16</v>
      </c>
      <c r="P243" s="21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2"/>
    </row>
    <row r="244" spans="1:94" x14ac:dyDescent="0.4">
      <c r="A244" s="13">
        <v>12111363422</v>
      </c>
      <c r="B244" s="14">
        <v>1</v>
      </c>
      <c r="C244" s="13" t="s">
        <v>276</v>
      </c>
      <c r="D244" s="21" t="s">
        <v>18</v>
      </c>
      <c r="E244" s="21" t="s">
        <v>15</v>
      </c>
      <c r="F244" s="4">
        <v>30.91</v>
      </c>
      <c r="G244" s="39"/>
      <c r="H244" s="17">
        <v>30</v>
      </c>
      <c r="I244" s="18">
        <f t="shared" si="3"/>
        <v>2.944031057910057E-2</v>
      </c>
      <c r="J244" s="21"/>
      <c r="K244" s="21"/>
      <c r="L244" s="21"/>
      <c r="M244" s="21" t="s">
        <v>16</v>
      </c>
      <c r="N244" s="21" t="s">
        <v>16</v>
      </c>
      <c r="O244" s="21" t="s">
        <v>16</v>
      </c>
      <c r="P244" s="21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2"/>
    </row>
    <row r="245" spans="1:94" x14ac:dyDescent="0.4">
      <c r="A245" s="13">
        <v>12118530508</v>
      </c>
      <c r="B245" s="14">
        <v>1</v>
      </c>
      <c r="C245" s="13" t="s">
        <v>277</v>
      </c>
      <c r="D245" s="21"/>
      <c r="E245" s="21" t="s">
        <v>25</v>
      </c>
      <c r="F245" s="4">
        <v>2.1</v>
      </c>
      <c r="G245" s="39"/>
      <c r="H245" s="17">
        <v>1</v>
      </c>
      <c r="I245" s="18">
        <f t="shared" si="3"/>
        <v>0.52380952380952384</v>
      </c>
      <c r="J245" s="21" t="s">
        <v>16</v>
      </c>
      <c r="K245" s="21" t="s">
        <v>16</v>
      </c>
      <c r="L245" s="21"/>
      <c r="M245" s="21" t="s">
        <v>16</v>
      </c>
      <c r="N245" s="21" t="s">
        <v>16</v>
      </c>
      <c r="O245" s="21" t="s">
        <v>16</v>
      </c>
      <c r="P245" s="21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2"/>
    </row>
    <row r="246" spans="1:94" x14ac:dyDescent="0.4">
      <c r="A246" s="13">
        <v>12121289837</v>
      </c>
      <c r="B246" s="14">
        <v>2</v>
      </c>
      <c r="C246" s="2" t="s">
        <v>278</v>
      </c>
      <c r="D246" s="21" t="s">
        <v>18</v>
      </c>
      <c r="E246" s="21" t="s">
        <v>25</v>
      </c>
      <c r="F246" s="24">
        <v>8.2200000000000006</v>
      </c>
      <c r="G246" s="42"/>
      <c r="H246" s="17">
        <v>4</v>
      </c>
      <c r="I246" s="18">
        <f t="shared" si="3"/>
        <v>0.51338199513381999</v>
      </c>
      <c r="J246" s="21"/>
      <c r="K246" s="21"/>
      <c r="L246" s="21"/>
      <c r="M246" s="21"/>
      <c r="N246" s="21"/>
      <c r="O246" s="21" t="s">
        <v>16</v>
      </c>
      <c r="P246" s="21" t="s">
        <v>16</v>
      </c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2"/>
    </row>
    <row r="247" spans="1:94" x14ac:dyDescent="0.4">
      <c r="A247" s="13">
        <v>12121289841</v>
      </c>
      <c r="B247" s="14">
        <v>3</v>
      </c>
      <c r="C247" s="2" t="s">
        <v>279</v>
      </c>
      <c r="D247" s="21" t="s">
        <v>18</v>
      </c>
      <c r="E247" s="21" t="s">
        <v>280</v>
      </c>
      <c r="F247" s="4">
        <v>14.58</v>
      </c>
      <c r="G247" s="39"/>
      <c r="H247" s="20">
        <v>3</v>
      </c>
      <c r="I247" s="18">
        <f t="shared" si="3"/>
        <v>0.79423868312757206</v>
      </c>
      <c r="J247" s="21" t="s">
        <v>16</v>
      </c>
      <c r="K247" s="21" t="s">
        <v>16</v>
      </c>
      <c r="L247" s="21"/>
      <c r="M247" s="21" t="s">
        <v>16</v>
      </c>
      <c r="N247" s="21" t="s">
        <v>16</v>
      </c>
      <c r="O247" s="21" t="s">
        <v>16</v>
      </c>
      <c r="P247" s="21" t="s">
        <v>16</v>
      </c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2"/>
    </row>
    <row r="248" spans="1:94" x14ac:dyDescent="0.4">
      <c r="A248" s="13">
        <v>12131357294</v>
      </c>
      <c r="B248" s="15">
        <v>1</v>
      </c>
      <c r="C248" s="19" t="s">
        <v>281</v>
      </c>
      <c r="D248" s="21"/>
      <c r="E248" s="21" t="s">
        <v>254</v>
      </c>
      <c r="F248" s="17">
        <v>125.75</v>
      </c>
      <c r="G248" s="40"/>
      <c r="H248" s="17">
        <v>56</v>
      </c>
      <c r="I248" s="18">
        <f t="shared" si="3"/>
        <v>0.55467196819085485</v>
      </c>
      <c r="J248" s="21" t="s">
        <v>16</v>
      </c>
      <c r="K248" s="21" t="s">
        <v>16</v>
      </c>
      <c r="L248" s="21"/>
      <c r="M248" s="21"/>
      <c r="N248" s="21" t="s">
        <v>16</v>
      </c>
      <c r="O248" s="21" t="s">
        <v>16</v>
      </c>
      <c r="P248" s="21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2"/>
    </row>
    <row r="249" spans="1:94" x14ac:dyDescent="0.4">
      <c r="A249" s="13">
        <v>12131748018</v>
      </c>
      <c r="B249" s="15">
        <v>1</v>
      </c>
      <c r="C249" s="19" t="s">
        <v>282</v>
      </c>
      <c r="D249" s="21"/>
      <c r="E249" s="21" t="s">
        <v>283</v>
      </c>
      <c r="F249" s="17">
        <v>118.55</v>
      </c>
      <c r="G249" s="40"/>
      <c r="H249" s="17">
        <v>50</v>
      </c>
      <c r="I249" s="18">
        <f t="shared" si="3"/>
        <v>0.57823703078869682</v>
      </c>
      <c r="J249" s="21"/>
      <c r="K249" s="21"/>
      <c r="L249" s="21"/>
      <c r="M249" s="21"/>
      <c r="N249" s="21"/>
      <c r="O249" s="21"/>
      <c r="P249" s="21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2"/>
    </row>
    <row r="250" spans="1:94" x14ac:dyDescent="0.4">
      <c r="A250" s="13">
        <v>12139066468</v>
      </c>
      <c r="B250" s="14">
        <v>1</v>
      </c>
      <c r="C250" s="19" t="s">
        <v>284</v>
      </c>
      <c r="D250" s="21" t="s">
        <v>18</v>
      </c>
      <c r="E250" s="21" t="s">
        <v>283</v>
      </c>
      <c r="F250" s="4">
        <v>118.55</v>
      </c>
      <c r="G250" s="39"/>
      <c r="H250" s="17">
        <v>43</v>
      </c>
      <c r="I250" s="18">
        <f t="shared" si="3"/>
        <v>0.63728384647827918</v>
      </c>
      <c r="J250" s="21"/>
      <c r="K250" s="21"/>
      <c r="L250" s="21"/>
      <c r="M250" s="21"/>
      <c r="N250" s="21"/>
      <c r="O250" s="21"/>
      <c r="P250" s="21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2"/>
    </row>
    <row r="251" spans="1:94" x14ac:dyDescent="0.4">
      <c r="A251" s="13">
        <v>12139067831</v>
      </c>
      <c r="B251" s="14">
        <v>6</v>
      </c>
      <c r="C251" s="19" t="s">
        <v>285</v>
      </c>
      <c r="D251" s="21"/>
      <c r="E251" s="21" t="s">
        <v>283</v>
      </c>
      <c r="F251" s="4">
        <v>28.09</v>
      </c>
      <c r="G251" s="39"/>
      <c r="H251" s="17">
        <v>7.5</v>
      </c>
      <c r="I251" s="18">
        <f t="shared" si="3"/>
        <v>0.73300106799572795</v>
      </c>
      <c r="J251" s="21"/>
      <c r="K251" s="21"/>
      <c r="L251" s="21"/>
      <c r="M251" s="21"/>
      <c r="N251" s="21"/>
      <c r="O251" s="21"/>
      <c r="P251" s="21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2"/>
    </row>
    <row r="252" spans="1:94" x14ac:dyDescent="0.4">
      <c r="A252" s="13">
        <v>12141466333</v>
      </c>
      <c r="B252" s="14">
        <v>1</v>
      </c>
      <c r="C252" s="19" t="s">
        <v>286</v>
      </c>
      <c r="D252" s="21" t="s">
        <v>18</v>
      </c>
      <c r="E252" s="21" t="s">
        <v>254</v>
      </c>
      <c r="F252" s="4">
        <v>131.51</v>
      </c>
      <c r="G252" s="39"/>
      <c r="H252" s="17">
        <v>85</v>
      </c>
      <c r="I252" s="18">
        <f t="shared" si="3"/>
        <v>0.35366131853091021</v>
      </c>
      <c r="J252" s="21"/>
      <c r="K252" s="21" t="s">
        <v>16</v>
      </c>
      <c r="L252" s="21" t="s">
        <v>16</v>
      </c>
      <c r="M252" s="21"/>
      <c r="N252" s="21"/>
      <c r="O252" s="21"/>
      <c r="P252" s="21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2"/>
    </row>
    <row r="253" spans="1:94" x14ac:dyDescent="0.4">
      <c r="A253" s="13">
        <v>12141710668</v>
      </c>
      <c r="B253" s="15">
        <v>2</v>
      </c>
      <c r="C253" s="19" t="s">
        <v>287</v>
      </c>
      <c r="D253" s="21"/>
      <c r="E253" s="21" t="s">
        <v>15</v>
      </c>
      <c r="F253" s="17">
        <v>201.97</v>
      </c>
      <c r="G253" s="40"/>
      <c r="H253" s="17">
        <v>75</v>
      </c>
      <c r="I253" s="18">
        <f t="shared" si="3"/>
        <v>0.62865772144377874</v>
      </c>
      <c r="J253" s="21"/>
      <c r="K253" s="21"/>
      <c r="L253" s="21" t="s">
        <v>16</v>
      </c>
      <c r="M253" s="21"/>
      <c r="N253" s="21"/>
      <c r="O253" s="21"/>
      <c r="P253" s="21" t="s">
        <v>16</v>
      </c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2"/>
    </row>
    <row r="254" spans="1:94" x14ac:dyDescent="0.4">
      <c r="A254" s="13">
        <v>12311268420</v>
      </c>
      <c r="B254" s="15">
        <v>3</v>
      </c>
      <c r="C254" s="19" t="s">
        <v>288</v>
      </c>
      <c r="D254" s="21"/>
      <c r="E254" s="21" t="s">
        <v>25</v>
      </c>
      <c r="F254" s="17">
        <v>8.49</v>
      </c>
      <c r="G254" s="40"/>
      <c r="H254" s="17">
        <v>2</v>
      </c>
      <c r="I254" s="18">
        <f t="shared" si="3"/>
        <v>0.76442873969375735</v>
      </c>
      <c r="J254" s="21" t="s">
        <v>16</v>
      </c>
      <c r="K254" s="21" t="s">
        <v>16</v>
      </c>
      <c r="L254" s="21" t="s">
        <v>16</v>
      </c>
      <c r="M254" s="21" t="s">
        <v>16</v>
      </c>
      <c r="N254" s="21" t="s">
        <v>16</v>
      </c>
      <c r="O254" s="21" t="s">
        <v>16</v>
      </c>
      <c r="P254" s="21" t="s">
        <v>16</v>
      </c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2"/>
    </row>
    <row r="255" spans="1:94" x14ac:dyDescent="0.4">
      <c r="A255" s="13">
        <v>12311268434</v>
      </c>
      <c r="B255" s="15">
        <v>10</v>
      </c>
      <c r="C255" s="19" t="s">
        <v>289</v>
      </c>
      <c r="D255" s="21"/>
      <c r="E255" s="21" t="s">
        <v>25</v>
      </c>
      <c r="F255" s="17">
        <v>24.88</v>
      </c>
      <c r="G255" s="40"/>
      <c r="H255" s="17">
        <v>4</v>
      </c>
      <c r="I255" s="18">
        <f t="shared" si="3"/>
        <v>0.83922829581993574</v>
      </c>
      <c r="J255" s="21" t="s">
        <v>16</v>
      </c>
      <c r="K255" s="21" t="s">
        <v>16</v>
      </c>
      <c r="L255" s="21" t="s">
        <v>16</v>
      </c>
      <c r="M255" s="21" t="s">
        <v>16</v>
      </c>
      <c r="N255" s="21" t="s">
        <v>16</v>
      </c>
      <c r="O255" s="21" t="s">
        <v>16</v>
      </c>
      <c r="P255" s="21" t="s">
        <v>16</v>
      </c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2"/>
    </row>
    <row r="256" spans="1:94" x14ac:dyDescent="0.4">
      <c r="A256" s="13">
        <v>12311710514</v>
      </c>
      <c r="B256" s="14">
        <v>2</v>
      </c>
      <c r="C256" s="19" t="s">
        <v>290</v>
      </c>
      <c r="D256" s="21"/>
      <c r="E256" s="21" t="s">
        <v>15</v>
      </c>
      <c r="F256" s="17">
        <v>17.34</v>
      </c>
      <c r="G256" s="40"/>
      <c r="H256" s="17">
        <v>12</v>
      </c>
      <c r="I256" s="18">
        <f t="shared" si="3"/>
        <v>0.30795847750865046</v>
      </c>
      <c r="J256" s="21"/>
      <c r="K256" s="21"/>
      <c r="L256" s="21"/>
      <c r="M256" s="21"/>
      <c r="N256" s="21"/>
      <c r="O256" s="21"/>
      <c r="P256" s="21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2"/>
    </row>
    <row r="257" spans="1:94" x14ac:dyDescent="0.4">
      <c r="A257" s="13">
        <v>12421277586</v>
      </c>
      <c r="B257" s="14">
        <v>1</v>
      </c>
      <c r="C257" s="19" t="s">
        <v>291</v>
      </c>
      <c r="D257" s="21" t="s">
        <v>18</v>
      </c>
      <c r="E257" s="21" t="s">
        <v>25</v>
      </c>
      <c r="F257" s="17">
        <v>46.32</v>
      </c>
      <c r="G257" s="40"/>
      <c r="H257" s="17">
        <v>40</v>
      </c>
      <c r="I257" s="18">
        <f t="shared" si="3"/>
        <v>0.13644214162348878</v>
      </c>
      <c r="J257" s="21"/>
      <c r="K257" s="21" t="s">
        <v>16</v>
      </c>
      <c r="L257" s="21"/>
      <c r="M257" s="21"/>
      <c r="N257" s="21"/>
      <c r="O257" s="21"/>
      <c r="P257" s="21" t="s">
        <v>16</v>
      </c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2"/>
    </row>
    <row r="258" spans="1:94" x14ac:dyDescent="0.4">
      <c r="A258" s="13">
        <v>12421375614</v>
      </c>
      <c r="B258" s="15">
        <v>1</v>
      </c>
      <c r="C258" s="19" t="s">
        <v>292</v>
      </c>
      <c r="D258" s="21" t="s">
        <v>18</v>
      </c>
      <c r="E258" s="21" t="s">
        <v>25</v>
      </c>
      <c r="F258" s="4">
        <v>47.41</v>
      </c>
      <c r="G258" s="39"/>
      <c r="H258" s="17">
        <v>47</v>
      </c>
      <c r="I258" s="18">
        <f t="shared" si="3"/>
        <v>8.6479645644378378E-3</v>
      </c>
      <c r="J258" s="21"/>
      <c r="K258" s="21"/>
      <c r="L258" s="21" t="s">
        <v>16</v>
      </c>
      <c r="M258" s="21"/>
      <c r="N258" s="21"/>
      <c r="O258" s="21" t="s">
        <v>16</v>
      </c>
      <c r="P258" s="21" t="s">
        <v>16</v>
      </c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2"/>
    </row>
    <row r="259" spans="1:94" x14ac:dyDescent="0.4">
      <c r="A259" s="13">
        <v>12421711258</v>
      </c>
      <c r="B259" s="15">
        <v>1</v>
      </c>
      <c r="C259" s="19" t="s">
        <v>293</v>
      </c>
      <c r="D259" s="21"/>
      <c r="E259" s="21" t="s">
        <v>25</v>
      </c>
      <c r="F259" s="4">
        <v>54.69</v>
      </c>
      <c r="G259" s="39"/>
      <c r="H259" s="17">
        <v>30</v>
      </c>
      <c r="I259" s="18">
        <f t="shared" si="3"/>
        <v>0.45145364783324193</v>
      </c>
      <c r="J259" s="21"/>
      <c r="K259" s="21"/>
      <c r="L259" s="21" t="s">
        <v>16</v>
      </c>
      <c r="M259" s="21"/>
      <c r="N259" s="21"/>
      <c r="O259" s="21"/>
      <c r="P259" s="21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2"/>
    </row>
    <row r="260" spans="1:94" x14ac:dyDescent="0.4">
      <c r="A260" s="13">
        <v>12521284441</v>
      </c>
      <c r="B260" s="14">
        <v>2</v>
      </c>
      <c r="C260" s="19" t="s">
        <v>294</v>
      </c>
      <c r="D260" s="21"/>
      <c r="E260" s="21" t="s">
        <v>15</v>
      </c>
      <c r="F260" s="17">
        <v>1.42</v>
      </c>
      <c r="G260" s="40"/>
      <c r="H260" s="17">
        <v>1</v>
      </c>
      <c r="I260" s="18">
        <f t="shared" si="3"/>
        <v>0.29577464788732388</v>
      </c>
      <c r="J260" s="21"/>
      <c r="K260" s="21"/>
      <c r="L260" s="21"/>
      <c r="M260" s="21"/>
      <c r="N260" s="21"/>
      <c r="O260" s="21"/>
      <c r="P260" s="21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2"/>
    </row>
    <row r="261" spans="1:94" x14ac:dyDescent="0.4">
      <c r="A261" s="13">
        <v>12521285014</v>
      </c>
      <c r="B261" s="14">
        <v>1</v>
      </c>
      <c r="C261" s="19" t="s">
        <v>295</v>
      </c>
      <c r="D261" s="21"/>
      <c r="E261" s="21" t="s">
        <v>15</v>
      </c>
      <c r="F261" s="17">
        <v>3.17</v>
      </c>
      <c r="G261" s="40"/>
      <c r="H261" s="17">
        <v>2.35</v>
      </c>
      <c r="I261" s="18">
        <f t="shared" ref="I261:I324" si="4">1-(H261/F261)</f>
        <v>0.25867507886435326</v>
      </c>
      <c r="J261" s="21"/>
      <c r="K261" s="21"/>
      <c r="L261" s="21"/>
      <c r="M261" s="21"/>
      <c r="N261" s="21"/>
      <c r="O261" s="21"/>
      <c r="P261" s="21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2"/>
    </row>
    <row r="262" spans="1:94" x14ac:dyDescent="0.4">
      <c r="A262" s="13">
        <v>12611277129</v>
      </c>
      <c r="B262" s="15">
        <v>2</v>
      </c>
      <c r="C262" s="19" t="s">
        <v>296</v>
      </c>
      <c r="D262" s="21"/>
      <c r="E262" s="21" t="s">
        <v>25</v>
      </c>
      <c r="F262" s="4">
        <v>7.38</v>
      </c>
      <c r="G262" s="39"/>
      <c r="H262" s="17">
        <v>2</v>
      </c>
      <c r="I262" s="18">
        <f t="shared" si="4"/>
        <v>0.7289972899728997</v>
      </c>
      <c r="J262" s="21"/>
      <c r="K262" s="21"/>
      <c r="L262" s="21" t="s">
        <v>16</v>
      </c>
      <c r="M262" s="21"/>
      <c r="N262" s="21"/>
      <c r="O262" s="21" t="s">
        <v>16</v>
      </c>
      <c r="P262" s="21" t="s">
        <v>16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2"/>
    </row>
    <row r="263" spans="1:94" x14ac:dyDescent="0.4">
      <c r="A263" s="13">
        <v>12611277602</v>
      </c>
      <c r="B263" s="15">
        <v>3</v>
      </c>
      <c r="C263" s="19" t="s">
        <v>297</v>
      </c>
      <c r="D263" s="21"/>
      <c r="E263" s="21" t="s">
        <v>25</v>
      </c>
      <c r="F263" s="4">
        <v>2.34</v>
      </c>
      <c r="G263" s="39"/>
      <c r="H263" s="17">
        <v>1.4</v>
      </c>
      <c r="I263" s="18">
        <f t="shared" si="4"/>
        <v>0.40170940170940173</v>
      </c>
      <c r="J263" s="21"/>
      <c r="K263" s="21"/>
      <c r="L263" s="21" t="s">
        <v>16</v>
      </c>
      <c r="M263" s="21"/>
      <c r="N263" s="21"/>
      <c r="O263" s="21"/>
      <c r="P263" s="21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2"/>
    </row>
    <row r="264" spans="1:94" x14ac:dyDescent="0.4">
      <c r="A264" s="13">
        <v>12611277642</v>
      </c>
      <c r="B264" s="15">
        <v>2</v>
      </c>
      <c r="C264" s="19" t="s">
        <v>298</v>
      </c>
      <c r="D264" s="21"/>
      <c r="E264" s="21" t="s">
        <v>15</v>
      </c>
      <c r="F264" s="4">
        <v>19.690000000000001</v>
      </c>
      <c r="G264" s="39"/>
      <c r="H264" s="17">
        <v>13</v>
      </c>
      <c r="I264" s="18">
        <f t="shared" si="4"/>
        <v>0.33976637887252414</v>
      </c>
      <c r="J264" s="21"/>
      <c r="K264" s="21"/>
      <c r="L264" s="21" t="s">
        <v>16</v>
      </c>
      <c r="M264" s="21"/>
      <c r="N264" s="21"/>
      <c r="O264" s="21"/>
      <c r="P264" s="21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2"/>
    </row>
    <row r="265" spans="1:94" x14ac:dyDescent="0.4">
      <c r="A265" s="13">
        <v>12618611273</v>
      </c>
      <c r="B265" s="14">
        <v>2</v>
      </c>
      <c r="C265" s="19" t="s">
        <v>299</v>
      </c>
      <c r="D265" s="21"/>
      <c r="E265" s="21" t="s">
        <v>15</v>
      </c>
      <c r="F265" s="17">
        <v>31.59</v>
      </c>
      <c r="G265" s="40"/>
      <c r="H265" s="17">
        <v>20</v>
      </c>
      <c r="I265" s="18">
        <f t="shared" si="4"/>
        <v>0.36688825577714468</v>
      </c>
      <c r="J265" s="21"/>
      <c r="K265" s="21"/>
      <c r="L265" s="21" t="s">
        <v>16</v>
      </c>
      <c r="M265" s="21"/>
      <c r="N265" s="21"/>
      <c r="O265" s="21" t="s">
        <v>16</v>
      </c>
      <c r="P265" s="21" t="s">
        <v>16</v>
      </c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2"/>
    </row>
    <row r="266" spans="1:94" x14ac:dyDescent="0.4">
      <c r="A266" s="13">
        <v>12621716137</v>
      </c>
      <c r="B266" s="14">
        <v>2</v>
      </c>
      <c r="C266" s="19" t="s">
        <v>300</v>
      </c>
      <c r="D266" s="21"/>
      <c r="E266" s="21" t="s">
        <v>25</v>
      </c>
      <c r="F266" s="17">
        <v>134.63</v>
      </c>
      <c r="G266" s="40"/>
      <c r="H266" s="17">
        <v>70</v>
      </c>
      <c r="I266" s="18">
        <f t="shared" si="4"/>
        <v>0.48005645101388994</v>
      </c>
      <c r="J266" s="21"/>
      <c r="K266" s="21"/>
      <c r="L266" s="21"/>
      <c r="M266" s="21"/>
      <c r="N266" s="21"/>
      <c r="O266" s="21" t="s">
        <v>16</v>
      </c>
      <c r="P266" s="21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2"/>
    </row>
    <row r="267" spans="1:94" x14ac:dyDescent="0.4">
      <c r="A267" s="13">
        <v>13111705569</v>
      </c>
      <c r="B267" s="14">
        <v>10</v>
      </c>
      <c r="C267" s="19" t="s">
        <v>301</v>
      </c>
      <c r="D267" s="21"/>
      <c r="E267" s="21" t="s">
        <v>25</v>
      </c>
      <c r="F267" s="17">
        <v>76.73</v>
      </c>
      <c r="G267" s="40"/>
      <c r="H267" s="17">
        <v>30</v>
      </c>
      <c r="I267" s="18">
        <f t="shared" si="4"/>
        <v>0.60901863677831358</v>
      </c>
      <c r="J267" s="21" t="s">
        <v>16</v>
      </c>
      <c r="K267" s="21"/>
      <c r="L267" s="21"/>
      <c r="M267" s="21"/>
      <c r="N267" s="21"/>
      <c r="O267" s="21"/>
      <c r="P267" s="21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2"/>
    </row>
    <row r="268" spans="1:94" x14ac:dyDescent="0.4">
      <c r="A268" s="13">
        <v>13310075752</v>
      </c>
      <c r="B268" s="14">
        <v>4</v>
      </c>
      <c r="C268" s="19" t="s">
        <v>302</v>
      </c>
      <c r="D268" s="21"/>
      <c r="E268" s="21" t="s">
        <v>25</v>
      </c>
      <c r="F268" s="17">
        <v>2.63</v>
      </c>
      <c r="G268" s="40"/>
      <c r="H268" s="17">
        <v>2</v>
      </c>
      <c r="I268" s="18">
        <f t="shared" si="4"/>
        <v>0.23954372623574138</v>
      </c>
      <c r="J268" s="21" t="s">
        <v>16</v>
      </c>
      <c r="K268" s="21"/>
      <c r="L268" s="21"/>
      <c r="M268" s="21" t="s">
        <v>16</v>
      </c>
      <c r="N268" s="21"/>
      <c r="O268" s="21"/>
      <c r="P268" s="21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2"/>
    </row>
    <row r="269" spans="1:94" x14ac:dyDescent="0.4">
      <c r="A269" s="13">
        <v>13311255727</v>
      </c>
      <c r="B269" s="15">
        <v>1</v>
      </c>
      <c r="C269" s="19" t="s">
        <v>303</v>
      </c>
      <c r="D269" s="21"/>
      <c r="E269" s="21" t="s">
        <v>15</v>
      </c>
      <c r="F269" s="4">
        <v>38.11</v>
      </c>
      <c r="G269" s="39"/>
      <c r="H269" s="17">
        <v>24</v>
      </c>
      <c r="I269" s="18">
        <f t="shared" si="4"/>
        <v>0.3702440304382052</v>
      </c>
      <c r="J269" s="21" t="s">
        <v>16</v>
      </c>
      <c r="K269" s="21"/>
      <c r="L269" s="21"/>
      <c r="M269" s="21"/>
      <c r="N269" s="21"/>
      <c r="O269" s="21"/>
      <c r="P269" s="21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2"/>
    </row>
    <row r="270" spans="1:94" x14ac:dyDescent="0.4">
      <c r="A270" s="13">
        <v>13311469779</v>
      </c>
      <c r="B270" s="14">
        <v>5</v>
      </c>
      <c r="C270" s="19" t="s">
        <v>304</v>
      </c>
      <c r="D270" s="21"/>
      <c r="E270" s="21" t="s">
        <v>305</v>
      </c>
      <c r="F270" s="17">
        <v>78.25</v>
      </c>
      <c r="G270" s="40"/>
      <c r="H270" s="17">
        <v>20</v>
      </c>
      <c r="I270" s="18">
        <f t="shared" si="4"/>
        <v>0.74440894568690097</v>
      </c>
      <c r="J270" s="21" t="s">
        <v>16</v>
      </c>
      <c r="K270" s="21" t="s">
        <v>16</v>
      </c>
      <c r="L270" s="21"/>
      <c r="M270" s="21" t="s">
        <v>16</v>
      </c>
      <c r="N270" s="21" t="s">
        <v>16</v>
      </c>
      <c r="O270" s="21" t="s">
        <v>16</v>
      </c>
      <c r="P270" s="21" t="s">
        <v>16</v>
      </c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2"/>
    </row>
    <row r="271" spans="1:94" x14ac:dyDescent="0.4">
      <c r="A271" s="13">
        <v>13321720102</v>
      </c>
      <c r="B271" s="14">
        <v>2</v>
      </c>
      <c r="C271" s="19" t="s">
        <v>306</v>
      </c>
      <c r="D271" s="21"/>
      <c r="E271" s="21" t="s">
        <v>130</v>
      </c>
      <c r="F271" s="17">
        <v>63.72</v>
      </c>
      <c r="G271" s="40"/>
      <c r="H271" s="17">
        <v>15</v>
      </c>
      <c r="I271" s="18">
        <f t="shared" si="4"/>
        <v>0.76459510357815441</v>
      </c>
      <c r="J271" s="21"/>
      <c r="K271" s="21"/>
      <c r="L271" s="21" t="s">
        <v>16</v>
      </c>
      <c r="M271" s="21"/>
      <c r="N271" s="21"/>
      <c r="O271" s="21"/>
      <c r="P271" s="21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2"/>
    </row>
    <row r="272" spans="1:94" x14ac:dyDescent="0.4">
      <c r="A272" s="13">
        <v>13327831089</v>
      </c>
      <c r="B272" s="15">
        <v>1</v>
      </c>
      <c r="C272" s="19" t="s">
        <v>307</v>
      </c>
      <c r="D272" s="21"/>
      <c r="E272" s="21" t="s">
        <v>137</v>
      </c>
      <c r="F272" s="4">
        <v>64.23</v>
      </c>
      <c r="G272" s="39"/>
      <c r="H272" s="17">
        <v>24</v>
      </c>
      <c r="I272" s="18">
        <f t="shared" si="4"/>
        <v>0.62634283045305938</v>
      </c>
      <c r="J272" s="21"/>
      <c r="K272" s="21"/>
      <c r="L272" s="21"/>
      <c r="M272" s="21"/>
      <c r="N272" s="21"/>
      <c r="O272" s="21"/>
      <c r="P272" s="21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2"/>
    </row>
    <row r="273" spans="1:94" x14ac:dyDescent="0.4">
      <c r="A273" s="13">
        <v>13411286133</v>
      </c>
      <c r="B273" s="14">
        <v>2</v>
      </c>
      <c r="C273" s="19" t="s">
        <v>308</v>
      </c>
      <c r="D273" s="21"/>
      <c r="E273" s="21" t="s">
        <v>25</v>
      </c>
      <c r="F273" s="17">
        <v>500.42</v>
      </c>
      <c r="G273" s="40"/>
      <c r="H273" s="17">
        <v>150</v>
      </c>
      <c r="I273" s="18">
        <f t="shared" si="4"/>
        <v>0.70025178849766201</v>
      </c>
      <c r="J273" s="21"/>
      <c r="K273" s="21"/>
      <c r="L273" s="21" t="s">
        <v>16</v>
      </c>
      <c r="M273" s="21"/>
      <c r="N273" s="21"/>
      <c r="O273" s="21"/>
      <c r="P273" s="21" t="s">
        <v>16</v>
      </c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2"/>
    </row>
    <row r="274" spans="1:94" x14ac:dyDescent="0.4">
      <c r="A274" s="13">
        <v>13411286688</v>
      </c>
      <c r="B274" s="14">
        <v>1</v>
      </c>
      <c r="C274" s="19" t="s">
        <v>309</v>
      </c>
      <c r="D274" s="21" t="s">
        <v>18</v>
      </c>
      <c r="E274" s="21" t="s">
        <v>15</v>
      </c>
      <c r="F274" s="17">
        <v>425.01</v>
      </c>
      <c r="G274" s="40"/>
      <c r="H274" s="17">
        <v>295</v>
      </c>
      <c r="I274" s="18">
        <f t="shared" si="4"/>
        <v>0.30589868473682968</v>
      </c>
      <c r="J274" s="21"/>
      <c r="K274" s="21"/>
      <c r="L274" s="21"/>
      <c r="M274" s="21"/>
      <c r="N274" s="21"/>
      <c r="O274" s="21" t="s">
        <v>16</v>
      </c>
      <c r="P274" s="21" t="s">
        <v>16</v>
      </c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2"/>
    </row>
    <row r="275" spans="1:94" x14ac:dyDescent="0.4">
      <c r="A275" s="13">
        <v>13411433626</v>
      </c>
      <c r="B275" s="14">
        <v>1</v>
      </c>
      <c r="C275" s="19" t="s">
        <v>310</v>
      </c>
      <c r="D275" s="21"/>
      <c r="E275" s="21" t="s">
        <v>25</v>
      </c>
      <c r="F275" s="4">
        <v>461.88</v>
      </c>
      <c r="G275" s="39"/>
      <c r="H275" s="17">
        <v>250</v>
      </c>
      <c r="I275" s="18">
        <f t="shared" si="4"/>
        <v>0.45873387026933399</v>
      </c>
      <c r="J275" s="21"/>
      <c r="K275" s="21"/>
      <c r="L275" s="21" t="s">
        <v>16</v>
      </c>
      <c r="M275" s="21"/>
      <c r="N275" s="21"/>
      <c r="O275" s="21"/>
      <c r="P275" s="21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2"/>
    </row>
    <row r="276" spans="1:94" x14ac:dyDescent="0.4">
      <c r="A276" s="13">
        <v>13411707224</v>
      </c>
      <c r="B276" s="14">
        <v>2</v>
      </c>
      <c r="C276" s="19" t="s">
        <v>311</v>
      </c>
      <c r="D276" s="21"/>
      <c r="E276" s="21" t="s">
        <v>312</v>
      </c>
      <c r="F276" s="17">
        <v>450.08</v>
      </c>
      <c r="G276" s="40"/>
      <c r="H276" s="17">
        <v>225</v>
      </c>
      <c r="I276" s="18">
        <f t="shared" si="4"/>
        <v>0.50008887308922856</v>
      </c>
      <c r="J276" s="21"/>
      <c r="K276" s="21"/>
      <c r="L276" s="21" t="s">
        <v>16</v>
      </c>
      <c r="M276" s="21"/>
      <c r="N276" s="21"/>
      <c r="O276" s="21"/>
      <c r="P276" s="21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2"/>
    </row>
    <row r="277" spans="1:94" x14ac:dyDescent="0.4">
      <c r="A277" s="13">
        <v>13411707395</v>
      </c>
      <c r="B277" s="15">
        <v>1</v>
      </c>
      <c r="C277" s="19" t="s">
        <v>313</v>
      </c>
      <c r="D277" s="21"/>
      <c r="E277" s="21" t="s">
        <v>312</v>
      </c>
      <c r="F277" s="4">
        <v>515.70000000000005</v>
      </c>
      <c r="G277" s="39"/>
      <c r="H277" s="17">
        <v>225</v>
      </c>
      <c r="I277" s="18">
        <f t="shared" si="4"/>
        <v>0.56369982547993025</v>
      </c>
      <c r="J277" s="21"/>
      <c r="K277" s="21"/>
      <c r="L277" s="21" t="s">
        <v>16</v>
      </c>
      <c r="M277" s="21"/>
      <c r="N277" s="21"/>
      <c r="O277" s="21"/>
      <c r="P277" s="21" t="s">
        <v>16</v>
      </c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2"/>
    </row>
    <row r="278" spans="1:94" x14ac:dyDescent="0.4">
      <c r="A278" s="13">
        <v>13411710793</v>
      </c>
      <c r="B278" s="14">
        <v>1</v>
      </c>
      <c r="C278" s="19" t="s">
        <v>314</v>
      </c>
      <c r="D278" s="21"/>
      <c r="E278" s="21" t="s">
        <v>25</v>
      </c>
      <c r="F278" s="4">
        <v>40.51</v>
      </c>
      <c r="G278" s="39"/>
      <c r="H278" s="17">
        <v>10</v>
      </c>
      <c r="I278" s="18">
        <f t="shared" si="4"/>
        <v>0.75314737101950135</v>
      </c>
      <c r="J278" s="21"/>
      <c r="K278" s="21"/>
      <c r="L278" s="21"/>
      <c r="M278" s="21"/>
      <c r="N278" s="21"/>
      <c r="O278" s="21" t="s">
        <v>16</v>
      </c>
      <c r="P278" s="21" t="s">
        <v>16</v>
      </c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2"/>
    </row>
    <row r="279" spans="1:94" x14ac:dyDescent="0.4">
      <c r="A279" s="13">
        <v>13411710793</v>
      </c>
      <c r="B279" s="14">
        <v>1</v>
      </c>
      <c r="C279" s="19" t="s">
        <v>314</v>
      </c>
      <c r="D279" s="21"/>
      <c r="E279" s="21" t="s">
        <v>15</v>
      </c>
      <c r="F279" s="4">
        <v>40.51</v>
      </c>
      <c r="G279" s="39"/>
      <c r="H279" s="17">
        <v>25</v>
      </c>
      <c r="I279" s="18">
        <f t="shared" si="4"/>
        <v>0.38286842754875339</v>
      </c>
      <c r="J279" s="21"/>
      <c r="K279" s="21"/>
      <c r="L279" s="21"/>
      <c r="M279" s="21"/>
      <c r="N279" s="21"/>
      <c r="O279" s="21" t="s">
        <v>16</v>
      </c>
      <c r="P279" s="21" t="s">
        <v>16</v>
      </c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2"/>
    </row>
    <row r="280" spans="1:94" x14ac:dyDescent="0.4">
      <c r="A280" s="13">
        <v>13411744713</v>
      </c>
      <c r="B280" s="14">
        <v>1</v>
      </c>
      <c r="C280" s="19" t="s">
        <v>315</v>
      </c>
      <c r="D280" s="21"/>
      <c r="E280" s="21" t="s">
        <v>25</v>
      </c>
      <c r="F280" s="4">
        <v>381.98</v>
      </c>
      <c r="G280" s="39"/>
      <c r="H280" s="17">
        <v>200</v>
      </c>
      <c r="I280" s="18">
        <f t="shared" si="4"/>
        <v>0.47641237761139332</v>
      </c>
      <c r="J280" s="21"/>
      <c r="K280" s="21"/>
      <c r="L280" s="21"/>
      <c r="M280" s="21"/>
      <c r="N280" s="21"/>
      <c r="O280" s="21"/>
      <c r="P280" s="21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2"/>
    </row>
    <row r="281" spans="1:94" x14ac:dyDescent="0.4">
      <c r="A281" s="13">
        <v>13511267133</v>
      </c>
      <c r="B281" s="14">
        <v>1</v>
      </c>
      <c r="C281" s="19" t="s">
        <v>316</v>
      </c>
      <c r="D281" s="21"/>
      <c r="E281" s="21" t="s">
        <v>15</v>
      </c>
      <c r="F281" s="4">
        <v>89.03</v>
      </c>
      <c r="G281" s="39"/>
      <c r="H281" s="17">
        <v>55</v>
      </c>
      <c r="I281" s="18">
        <f t="shared" si="4"/>
        <v>0.38223070874985965</v>
      </c>
      <c r="J281" s="21"/>
      <c r="K281" s="21" t="s">
        <v>16</v>
      </c>
      <c r="L281" s="21"/>
      <c r="M281" s="21"/>
      <c r="N281" s="21"/>
      <c r="O281" s="21"/>
      <c r="P281" s="21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2"/>
    </row>
    <row r="282" spans="1:94" x14ac:dyDescent="0.4">
      <c r="A282" s="13">
        <v>13531260789</v>
      </c>
      <c r="B282" s="15">
        <v>1</v>
      </c>
      <c r="C282" s="19" t="s">
        <v>317</v>
      </c>
      <c r="D282" s="21" t="s">
        <v>18</v>
      </c>
      <c r="E282" s="21" t="s">
        <v>254</v>
      </c>
      <c r="F282" s="4">
        <v>245.1</v>
      </c>
      <c r="G282" s="39"/>
      <c r="H282" s="17">
        <v>165</v>
      </c>
      <c r="I282" s="18">
        <f t="shared" si="4"/>
        <v>0.32680538555691552</v>
      </c>
      <c r="J282" s="21"/>
      <c r="K282" s="21"/>
      <c r="L282" s="21"/>
      <c r="M282" s="21" t="s">
        <v>16</v>
      </c>
      <c r="N282" s="21" t="s">
        <v>16</v>
      </c>
      <c r="O282" s="21" t="s">
        <v>16</v>
      </c>
      <c r="P282" s="21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2"/>
    </row>
    <row r="283" spans="1:94" x14ac:dyDescent="0.4">
      <c r="A283" s="13">
        <v>13531261228</v>
      </c>
      <c r="B283" s="15">
        <v>15</v>
      </c>
      <c r="C283" s="19" t="s">
        <v>318</v>
      </c>
      <c r="D283" s="21"/>
      <c r="E283" s="21" t="s">
        <v>254</v>
      </c>
      <c r="F283" s="4">
        <v>1.91</v>
      </c>
      <c r="G283" s="39"/>
      <c r="H283" s="17">
        <v>0.5</v>
      </c>
      <c r="I283" s="18">
        <f t="shared" si="4"/>
        <v>0.73821989528795817</v>
      </c>
      <c r="J283" s="21"/>
      <c r="K283" s="21" t="s">
        <v>16</v>
      </c>
      <c r="L283" s="21"/>
      <c r="M283" s="21"/>
      <c r="N283" s="21"/>
      <c r="O283" s="21"/>
      <c r="P283" s="21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2"/>
    </row>
    <row r="284" spans="1:94" x14ac:dyDescent="0.4">
      <c r="A284" s="13">
        <v>13531263782</v>
      </c>
      <c r="B284" s="14">
        <v>1</v>
      </c>
      <c r="C284" s="19" t="s">
        <v>319</v>
      </c>
      <c r="D284" s="21" t="s">
        <v>18</v>
      </c>
      <c r="E284" s="21" t="s">
        <v>254</v>
      </c>
      <c r="F284" s="4">
        <v>245.1</v>
      </c>
      <c r="G284" s="39"/>
      <c r="H284" s="17">
        <v>165</v>
      </c>
      <c r="I284" s="18">
        <f t="shared" si="4"/>
        <v>0.32680538555691552</v>
      </c>
      <c r="J284" s="21"/>
      <c r="K284" s="21"/>
      <c r="L284" s="21"/>
      <c r="M284" s="21"/>
      <c r="N284" s="21" t="s">
        <v>16</v>
      </c>
      <c r="O284" s="21" t="s">
        <v>16</v>
      </c>
      <c r="P284" s="21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2"/>
    </row>
    <row r="285" spans="1:94" x14ac:dyDescent="0.4">
      <c r="A285" s="13">
        <v>13531269477</v>
      </c>
      <c r="B285" s="14">
        <v>30</v>
      </c>
      <c r="C285" s="19" t="s">
        <v>320</v>
      </c>
      <c r="D285" s="21"/>
      <c r="E285" s="21" t="s">
        <v>25</v>
      </c>
      <c r="F285" s="4">
        <v>8.5399999999999991</v>
      </c>
      <c r="G285" s="39"/>
      <c r="H285" s="17">
        <v>1</v>
      </c>
      <c r="I285" s="18">
        <f t="shared" si="4"/>
        <v>0.88290398126463698</v>
      </c>
      <c r="J285" s="21"/>
      <c r="K285" s="21" t="s">
        <v>16</v>
      </c>
      <c r="L285" s="21"/>
      <c r="M285" s="21"/>
      <c r="N285" s="21"/>
      <c r="O285" s="21"/>
      <c r="P285" s="21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2"/>
    </row>
    <row r="286" spans="1:94" x14ac:dyDescent="0.4">
      <c r="A286" s="13">
        <v>13541272472</v>
      </c>
      <c r="B286" s="14">
        <v>1</v>
      </c>
      <c r="C286" s="19" t="s">
        <v>321</v>
      </c>
      <c r="D286" s="21"/>
      <c r="E286" s="21" t="s">
        <v>15</v>
      </c>
      <c r="F286" s="4">
        <v>37.479999999999997</v>
      </c>
      <c r="G286" s="39"/>
      <c r="H286" s="17">
        <v>26</v>
      </c>
      <c r="I286" s="18">
        <f t="shared" si="4"/>
        <v>0.30629669156883665</v>
      </c>
      <c r="J286" s="21"/>
      <c r="K286" s="21"/>
      <c r="L286" s="21"/>
      <c r="M286" s="21"/>
      <c r="N286" s="21"/>
      <c r="O286" s="21" t="s">
        <v>16</v>
      </c>
      <c r="P286" s="21" t="s">
        <v>16</v>
      </c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2"/>
    </row>
    <row r="287" spans="1:94" x14ac:dyDescent="0.4">
      <c r="A287" s="13">
        <v>13541278947</v>
      </c>
      <c r="B287" s="14">
        <v>1</v>
      </c>
      <c r="C287" s="19" t="s">
        <v>322</v>
      </c>
      <c r="D287" s="21"/>
      <c r="E287" s="21" t="s">
        <v>15</v>
      </c>
      <c r="F287" s="4">
        <v>61.58</v>
      </c>
      <c r="G287" s="39"/>
      <c r="H287" s="17">
        <v>38</v>
      </c>
      <c r="I287" s="18">
        <f t="shared" si="4"/>
        <v>0.38291653134134462</v>
      </c>
      <c r="J287" s="21"/>
      <c r="K287" s="21"/>
      <c r="L287" s="21" t="s">
        <v>16</v>
      </c>
      <c r="M287" s="21"/>
      <c r="N287" s="21"/>
      <c r="O287" s="21"/>
      <c r="P287" s="21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2"/>
    </row>
    <row r="288" spans="1:94" x14ac:dyDescent="0.4">
      <c r="A288" s="13">
        <v>13541285471</v>
      </c>
      <c r="B288" s="14">
        <v>6</v>
      </c>
      <c r="C288" s="19" t="s">
        <v>323</v>
      </c>
      <c r="D288" s="21"/>
      <c r="E288" s="21" t="s">
        <v>15</v>
      </c>
      <c r="F288" s="4">
        <v>9.49</v>
      </c>
      <c r="G288" s="39"/>
      <c r="H288" s="17">
        <v>5</v>
      </c>
      <c r="I288" s="18">
        <f t="shared" si="4"/>
        <v>0.47312961011591148</v>
      </c>
      <c r="J288" s="21"/>
      <c r="K288" s="21"/>
      <c r="L288" s="21" t="s">
        <v>16</v>
      </c>
      <c r="M288" s="21"/>
      <c r="N288" s="21"/>
      <c r="O288" s="21"/>
      <c r="P288" s="21" t="s">
        <v>16</v>
      </c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2"/>
    </row>
    <row r="289" spans="1:94" x14ac:dyDescent="0.4">
      <c r="A289" s="13">
        <v>13541722847</v>
      </c>
      <c r="B289" s="14">
        <v>2</v>
      </c>
      <c r="C289" s="19" t="s">
        <v>324</v>
      </c>
      <c r="D289" s="21"/>
      <c r="E289" s="21" t="s">
        <v>25</v>
      </c>
      <c r="F289" s="17">
        <v>46.95</v>
      </c>
      <c r="G289" s="40"/>
      <c r="H289" s="17">
        <v>18</v>
      </c>
      <c r="I289" s="18">
        <f t="shared" si="4"/>
        <v>0.61661341853035145</v>
      </c>
      <c r="J289" s="21"/>
      <c r="K289" s="21"/>
      <c r="L289" s="21"/>
      <c r="M289" s="21"/>
      <c r="N289" s="21" t="s">
        <v>16</v>
      </c>
      <c r="O289" s="21" t="s">
        <v>16</v>
      </c>
      <c r="P289" s="21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2"/>
    </row>
    <row r="290" spans="1:94" x14ac:dyDescent="0.4">
      <c r="A290" s="13">
        <v>13541730683</v>
      </c>
      <c r="B290" s="15">
        <v>1</v>
      </c>
      <c r="C290" s="19" t="s">
        <v>325</v>
      </c>
      <c r="D290" s="21"/>
      <c r="E290" s="21" t="s">
        <v>15</v>
      </c>
      <c r="F290" s="17">
        <v>27.23</v>
      </c>
      <c r="G290" s="40"/>
      <c r="H290" s="17">
        <v>17</v>
      </c>
      <c r="I290" s="18">
        <f t="shared" si="4"/>
        <v>0.37568857877341166</v>
      </c>
      <c r="J290" s="21"/>
      <c r="K290" s="21"/>
      <c r="L290" s="21"/>
      <c r="M290" s="21"/>
      <c r="N290" s="21"/>
      <c r="O290" s="21"/>
      <c r="P290" s="21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2"/>
    </row>
    <row r="291" spans="1:94" x14ac:dyDescent="0.4">
      <c r="A291" s="13">
        <v>13541730684</v>
      </c>
      <c r="B291" s="15">
        <v>4</v>
      </c>
      <c r="C291" s="19" t="s">
        <v>326</v>
      </c>
      <c r="D291" s="21"/>
      <c r="E291" s="21" t="s">
        <v>15</v>
      </c>
      <c r="F291" s="4">
        <v>22.66</v>
      </c>
      <c r="G291" s="39"/>
      <c r="H291" s="17">
        <v>13</v>
      </c>
      <c r="I291" s="18">
        <f t="shared" si="4"/>
        <v>0.42630185348631955</v>
      </c>
      <c r="J291" s="21"/>
      <c r="K291" s="21"/>
      <c r="L291" s="21"/>
      <c r="M291" s="21"/>
      <c r="N291" s="21"/>
      <c r="O291" s="21"/>
      <c r="P291" s="21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2"/>
    </row>
    <row r="292" spans="1:94" x14ac:dyDescent="0.4">
      <c r="A292" s="13">
        <v>13541735173</v>
      </c>
      <c r="B292" s="15">
        <v>2</v>
      </c>
      <c r="C292" s="19" t="s">
        <v>327</v>
      </c>
      <c r="D292" s="21"/>
      <c r="E292" s="21" t="s">
        <v>15</v>
      </c>
      <c r="F292" s="17">
        <v>34.520000000000003</v>
      </c>
      <c r="G292" s="40"/>
      <c r="H292" s="17">
        <v>21</v>
      </c>
      <c r="I292" s="18">
        <f t="shared" si="4"/>
        <v>0.39165701042873702</v>
      </c>
      <c r="J292" s="21"/>
      <c r="K292" s="21"/>
      <c r="L292" s="21"/>
      <c r="M292" s="21"/>
      <c r="N292" s="21"/>
      <c r="O292" s="21"/>
      <c r="P292" s="21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2"/>
    </row>
    <row r="293" spans="1:94" x14ac:dyDescent="0.4">
      <c r="A293" s="13">
        <v>13541735174</v>
      </c>
      <c r="B293" s="14">
        <v>2</v>
      </c>
      <c r="C293" s="19" t="s">
        <v>328</v>
      </c>
      <c r="D293" s="21"/>
      <c r="E293" s="21" t="s">
        <v>15</v>
      </c>
      <c r="F293" s="17">
        <v>34.520000000000003</v>
      </c>
      <c r="G293" s="40"/>
      <c r="H293" s="17">
        <v>21</v>
      </c>
      <c r="I293" s="18">
        <f t="shared" si="4"/>
        <v>0.39165701042873702</v>
      </c>
      <c r="J293" s="21"/>
      <c r="K293" s="21"/>
      <c r="L293" s="21"/>
      <c r="M293" s="21"/>
      <c r="N293" s="21"/>
      <c r="O293" s="21"/>
      <c r="P293" s="21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2"/>
    </row>
    <row r="294" spans="1:94" x14ac:dyDescent="0.4">
      <c r="A294" s="13">
        <v>13541738622</v>
      </c>
      <c r="B294" s="14">
        <v>1</v>
      </c>
      <c r="C294" s="19" t="s">
        <v>329</v>
      </c>
      <c r="D294" s="21"/>
      <c r="E294" s="21" t="s">
        <v>15</v>
      </c>
      <c r="F294" s="4">
        <v>25.4</v>
      </c>
      <c r="G294" s="39"/>
      <c r="H294" s="17">
        <v>16</v>
      </c>
      <c r="I294" s="18">
        <f t="shared" si="4"/>
        <v>0.37007874015748032</v>
      </c>
      <c r="J294" s="21"/>
      <c r="K294" s="21"/>
      <c r="L294" s="21"/>
      <c r="M294" s="21"/>
      <c r="N294" s="21"/>
      <c r="O294" s="21"/>
      <c r="P294" s="21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2"/>
    </row>
    <row r="295" spans="1:94" x14ac:dyDescent="0.4">
      <c r="A295" s="13">
        <v>13541739235</v>
      </c>
      <c r="B295" s="15">
        <v>1</v>
      </c>
      <c r="C295" s="19" t="s">
        <v>330</v>
      </c>
      <c r="D295" s="21"/>
      <c r="E295" s="21" t="s">
        <v>15</v>
      </c>
      <c r="F295" s="17">
        <v>18.940000000000001</v>
      </c>
      <c r="G295" s="40"/>
      <c r="H295" s="17">
        <v>11</v>
      </c>
      <c r="I295" s="18">
        <f t="shared" si="4"/>
        <v>0.41921858500527986</v>
      </c>
      <c r="J295" s="21"/>
      <c r="K295" s="21"/>
      <c r="L295" s="21" t="s">
        <v>16</v>
      </c>
      <c r="M295" s="21"/>
      <c r="N295" s="21"/>
      <c r="O295" s="21"/>
      <c r="P295" s="21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2"/>
    </row>
    <row r="296" spans="1:94" x14ac:dyDescent="0.4">
      <c r="A296" s="13">
        <v>13541739248</v>
      </c>
      <c r="B296" s="14">
        <v>2</v>
      </c>
      <c r="C296" s="19" t="s">
        <v>331</v>
      </c>
      <c r="D296" s="21"/>
      <c r="E296" s="21" t="s">
        <v>15</v>
      </c>
      <c r="F296" s="17">
        <v>8.15</v>
      </c>
      <c r="G296" s="40"/>
      <c r="H296" s="17">
        <v>5</v>
      </c>
      <c r="I296" s="18">
        <f t="shared" si="4"/>
        <v>0.38650306748466257</v>
      </c>
      <c r="J296" s="21"/>
      <c r="K296" s="21"/>
      <c r="L296" s="21" t="s">
        <v>16</v>
      </c>
      <c r="M296" s="21"/>
      <c r="N296" s="21"/>
      <c r="O296" s="21"/>
      <c r="P296" s="21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2"/>
    </row>
    <row r="297" spans="1:94" x14ac:dyDescent="0.4">
      <c r="A297" s="13">
        <v>13541743261</v>
      </c>
      <c r="B297" s="14">
        <v>3</v>
      </c>
      <c r="C297" s="19" t="s">
        <v>332</v>
      </c>
      <c r="D297" s="21"/>
      <c r="E297" s="21" t="s">
        <v>25</v>
      </c>
      <c r="F297" s="4">
        <v>7.02</v>
      </c>
      <c r="G297" s="39"/>
      <c r="H297" s="17">
        <v>2</v>
      </c>
      <c r="I297" s="18">
        <f t="shared" si="4"/>
        <v>0.71509971509971515</v>
      </c>
      <c r="J297" s="21"/>
      <c r="K297" s="21"/>
      <c r="L297" s="21" t="s">
        <v>16</v>
      </c>
      <c r="M297" s="21"/>
      <c r="N297" s="21"/>
      <c r="O297" s="21"/>
      <c r="P297" s="21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2"/>
    </row>
    <row r="298" spans="1:94" x14ac:dyDescent="0.4">
      <c r="A298" s="13">
        <v>13621357414</v>
      </c>
      <c r="B298" s="14">
        <v>1</v>
      </c>
      <c r="C298" s="19" t="s">
        <v>333</v>
      </c>
      <c r="D298" s="21" t="s">
        <v>18</v>
      </c>
      <c r="E298" s="21" t="s">
        <v>254</v>
      </c>
      <c r="F298" s="4">
        <v>67.8</v>
      </c>
      <c r="G298" s="39"/>
      <c r="H298" s="17">
        <v>21</v>
      </c>
      <c r="I298" s="18">
        <f t="shared" si="4"/>
        <v>0.69026548672566368</v>
      </c>
      <c r="J298" s="21"/>
      <c r="K298" s="21"/>
      <c r="L298" s="21" t="s">
        <v>16</v>
      </c>
      <c r="M298" s="21" t="s">
        <v>16</v>
      </c>
      <c r="N298" s="21" t="s">
        <v>16</v>
      </c>
      <c r="O298" s="21" t="s">
        <v>16</v>
      </c>
      <c r="P298" s="21" t="s">
        <v>16</v>
      </c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2"/>
    </row>
    <row r="299" spans="1:94" x14ac:dyDescent="0.4">
      <c r="A299" s="13">
        <v>13631273265</v>
      </c>
      <c r="B299" s="15">
        <v>1</v>
      </c>
      <c r="C299" s="19" t="s">
        <v>334</v>
      </c>
      <c r="D299" s="21"/>
      <c r="E299" s="21" t="s">
        <v>254</v>
      </c>
      <c r="F299" s="17">
        <v>307.91000000000003</v>
      </c>
      <c r="G299" s="40"/>
      <c r="H299" s="17">
        <v>95</v>
      </c>
      <c r="I299" s="18">
        <f t="shared" si="4"/>
        <v>0.69146828618752232</v>
      </c>
      <c r="J299" s="21"/>
      <c r="K299" s="21"/>
      <c r="L299" s="21" t="s">
        <v>16</v>
      </c>
      <c r="M299" s="21"/>
      <c r="N299" s="21"/>
      <c r="O299" s="21" t="s">
        <v>16</v>
      </c>
      <c r="P299" s="21" t="s">
        <v>16</v>
      </c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2"/>
    </row>
    <row r="300" spans="1:94" x14ac:dyDescent="0.4">
      <c r="A300" s="13">
        <v>13641261731</v>
      </c>
      <c r="B300" s="14">
        <v>11</v>
      </c>
      <c r="C300" s="19" t="s">
        <v>335</v>
      </c>
      <c r="D300" s="21"/>
      <c r="E300" s="21" t="s">
        <v>25</v>
      </c>
      <c r="F300" s="4">
        <v>13.71</v>
      </c>
      <c r="G300" s="39"/>
      <c r="H300" s="17">
        <v>2</v>
      </c>
      <c r="I300" s="18">
        <f t="shared" si="4"/>
        <v>0.85412107950401173</v>
      </c>
      <c r="J300" s="21"/>
      <c r="K300" s="21"/>
      <c r="L300" s="21"/>
      <c r="M300" s="21" t="s">
        <v>16</v>
      </c>
      <c r="N300" s="21" t="s">
        <v>16</v>
      </c>
      <c r="O300" s="21" t="s">
        <v>16</v>
      </c>
      <c r="P300" s="21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2"/>
    </row>
    <row r="301" spans="1:94" x14ac:dyDescent="0.4">
      <c r="A301" s="13">
        <v>13641358349</v>
      </c>
      <c r="B301" s="14">
        <v>8</v>
      </c>
      <c r="C301" s="2" t="s">
        <v>336</v>
      </c>
      <c r="D301" s="6"/>
      <c r="E301" s="6" t="s">
        <v>25</v>
      </c>
      <c r="F301" s="4">
        <v>7.38</v>
      </c>
      <c r="G301" s="39"/>
      <c r="H301" s="17">
        <v>2.5</v>
      </c>
      <c r="I301" s="18">
        <f t="shared" si="4"/>
        <v>0.66124661246612471</v>
      </c>
      <c r="J301" s="21"/>
      <c r="K301" s="21"/>
      <c r="L301" s="6"/>
      <c r="M301" s="21" t="s">
        <v>16</v>
      </c>
      <c r="N301" s="21" t="s">
        <v>16</v>
      </c>
      <c r="O301" s="6" t="s">
        <v>16</v>
      </c>
      <c r="P301" s="6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2"/>
    </row>
    <row r="302" spans="1:94" x14ac:dyDescent="0.4">
      <c r="A302" s="13">
        <v>13641361353</v>
      </c>
      <c r="B302" s="14">
        <v>1</v>
      </c>
      <c r="C302" s="2" t="s">
        <v>337</v>
      </c>
      <c r="D302" s="6"/>
      <c r="E302" s="6" t="s">
        <v>254</v>
      </c>
      <c r="F302" s="4">
        <v>235.5</v>
      </c>
      <c r="G302" s="39"/>
      <c r="H302" s="17">
        <v>95</v>
      </c>
      <c r="I302" s="18">
        <f t="shared" si="4"/>
        <v>0.59660297239915072</v>
      </c>
      <c r="J302" s="21"/>
      <c r="K302" s="21"/>
      <c r="L302" s="6"/>
      <c r="M302" s="21" t="s">
        <v>16</v>
      </c>
      <c r="N302" s="21" t="s">
        <v>16</v>
      </c>
      <c r="O302" s="6"/>
      <c r="P302" s="6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2"/>
    </row>
    <row r="303" spans="1:94" x14ac:dyDescent="0.4">
      <c r="A303" s="13">
        <v>13641363918</v>
      </c>
      <c r="B303" s="15">
        <v>2</v>
      </c>
      <c r="C303" s="2" t="s">
        <v>338</v>
      </c>
      <c r="D303" s="6"/>
      <c r="E303" s="6" t="s">
        <v>254</v>
      </c>
      <c r="F303" s="4">
        <v>235.5</v>
      </c>
      <c r="G303" s="39"/>
      <c r="H303" s="17">
        <v>110</v>
      </c>
      <c r="I303" s="18">
        <f t="shared" si="4"/>
        <v>0.53290870488322717</v>
      </c>
      <c r="J303" s="21"/>
      <c r="K303" s="21"/>
      <c r="L303" s="6"/>
      <c r="M303" s="21"/>
      <c r="N303" s="21" t="s">
        <v>16</v>
      </c>
      <c r="O303" s="6" t="s">
        <v>16</v>
      </c>
      <c r="P303" s="6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2"/>
    </row>
    <row r="304" spans="1:94" x14ac:dyDescent="0.4">
      <c r="A304" s="13">
        <v>13711707785</v>
      </c>
      <c r="B304" s="14">
        <v>1</v>
      </c>
      <c r="C304" s="2" t="s">
        <v>339</v>
      </c>
      <c r="D304" s="6"/>
      <c r="E304" s="21" t="s">
        <v>15</v>
      </c>
      <c r="F304" s="17">
        <v>60.85</v>
      </c>
      <c r="G304" s="40"/>
      <c r="H304" s="17">
        <v>35</v>
      </c>
      <c r="I304" s="18">
        <f t="shared" si="4"/>
        <v>0.42481511914543957</v>
      </c>
      <c r="J304" s="21"/>
      <c r="K304" s="21"/>
      <c r="L304" s="6" t="s">
        <v>16</v>
      </c>
      <c r="M304" s="21"/>
      <c r="N304" s="21"/>
      <c r="O304" s="6"/>
      <c r="P304" s="6" t="s">
        <v>16</v>
      </c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2"/>
    </row>
    <row r="305" spans="1:94" x14ac:dyDescent="0.4">
      <c r="A305" s="13">
        <v>13711713128</v>
      </c>
      <c r="B305" s="15">
        <v>1</v>
      </c>
      <c r="C305" s="2" t="s">
        <v>340</v>
      </c>
      <c r="D305" s="6"/>
      <c r="E305" s="21" t="s">
        <v>15</v>
      </c>
      <c r="F305" s="4">
        <v>58.85</v>
      </c>
      <c r="G305" s="39"/>
      <c r="H305" s="17">
        <v>34</v>
      </c>
      <c r="I305" s="18">
        <f t="shared" si="4"/>
        <v>0.42225998300764656</v>
      </c>
      <c r="J305" s="21"/>
      <c r="K305" s="21"/>
      <c r="L305" s="6" t="s">
        <v>16</v>
      </c>
      <c r="M305" s="21"/>
      <c r="N305" s="21"/>
      <c r="O305" s="6"/>
      <c r="P305" s="6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2"/>
    </row>
    <row r="306" spans="1:94" x14ac:dyDescent="0.4">
      <c r="A306" s="13">
        <v>13711726205</v>
      </c>
      <c r="B306" s="15">
        <v>1</v>
      </c>
      <c r="C306" s="2" t="s">
        <v>341</v>
      </c>
      <c r="D306" s="6"/>
      <c r="E306" s="21" t="s">
        <v>15</v>
      </c>
      <c r="F306" s="17">
        <v>62.37</v>
      </c>
      <c r="G306" s="40"/>
      <c r="H306" s="17">
        <v>36</v>
      </c>
      <c r="I306" s="18">
        <f t="shared" si="4"/>
        <v>0.42279942279942273</v>
      </c>
      <c r="J306" s="21"/>
      <c r="K306" s="21"/>
      <c r="L306" s="6" t="s">
        <v>16</v>
      </c>
      <c r="M306" s="21"/>
      <c r="N306" s="21"/>
      <c r="O306" s="6"/>
      <c r="P306" s="6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2"/>
    </row>
    <row r="307" spans="1:94" x14ac:dyDescent="0.4">
      <c r="A307" s="13">
        <v>13711726325</v>
      </c>
      <c r="B307" s="14">
        <v>1</v>
      </c>
      <c r="C307" s="19" t="s">
        <v>342</v>
      </c>
      <c r="D307" s="21"/>
      <c r="E307" s="21" t="s">
        <v>15</v>
      </c>
      <c r="F307" s="4">
        <v>60.32</v>
      </c>
      <c r="G307" s="39"/>
      <c r="H307" s="17">
        <v>35</v>
      </c>
      <c r="I307" s="18">
        <f t="shared" si="4"/>
        <v>0.41976127320954904</v>
      </c>
      <c r="J307" s="21"/>
      <c r="K307" s="21"/>
      <c r="L307" s="21" t="s">
        <v>16</v>
      </c>
      <c r="M307" s="21"/>
      <c r="N307" s="21"/>
      <c r="O307" s="21"/>
      <c r="P307" s="21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2"/>
    </row>
    <row r="308" spans="1:94" x14ac:dyDescent="0.4">
      <c r="A308" s="13">
        <v>13717505007</v>
      </c>
      <c r="B308" s="14">
        <v>5</v>
      </c>
      <c r="C308" s="19" t="s">
        <v>343</v>
      </c>
      <c r="D308" s="21"/>
      <c r="E308" s="21" t="s">
        <v>130</v>
      </c>
      <c r="F308" s="17">
        <v>52.77</v>
      </c>
      <c r="G308" s="40"/>
      <c r="H308" s="17">
        <v>20</v>
      </c>
      <c r="I308" s="18">
        <f t="shared" si="4"/>
        <v>0.62099677847261703</v>
      </c>
      <c r="J308" s="21"/>
      <c r="K308" s="21"/>
      <c r="L308" s="21"/>
      <c r="M308" s="21"/>
      <c r="N308" s="21"/>
      <c r="O308" s="21"/>
      <c r="P308" s="21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2"/>
    </row>
    <row r="309" spans="1:94" x14ac:dyDescent="0.4">
      <c r="A309" s="13">
        <v>13721285934</v>
      </c>
      <c r="B309" s="14">
        <v>1</v>
      </c>
      <c r="C309" s="19" t="s">
        <v>344</v>
      </c>
      <c r="D309" s="21"/>
      <c r="E309" s="21" t="s">
        <v>345</v>
      </c>
      <c r="F309" s="4">
        <v>43.39</v>
      </c>
      <c r="G309" s="39"/>
      <c r="H309" s="17">
        <v>25</v>
      </c>
      <c r="I309" s="18">
        <f t="shared" si="4"/>
        <v>0.42383037566259507</v>
      </c>
      <c r="J309" s="21"/>
      <c r="K309" s="21"/>
      <c r="L309" s="21"/>
      <c r="M309" s="21"/>
      <c r="N309" s="21"/>
      <c r="O309" s="21"/>
      <c r="P309" s="21" t="s">
        <v>16</v>
      </c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2"/>
    </row>
    <row r="310" spans="1:94" x14ac:dyDescent="0.4">
      <c r="A310" s="13">
        <v>13721287480</v>
      </c>
      <c r="B310" s="15">
        <v>2</v>
      </c>
      <c r="C310" s="19" t="s">
        <v>346</v>
      </c>
      <c r="D310" s="21" t="s">
        <v>18</v>
      </c>
      <c r="E310" s="21" t="s">
        <v>130</v>
      </c>
      <c r="F310" s="17">
        <v>43.32</v>
      </c>
      <c r="G310" s="40"/>
      <c r="H310" s="17">
        <v>22</v>
      </c>
      <c r="I310" s="18">
        <f t="shared" si="4"/>
        <v>0.49215143120960292</v>
      </c>
      <c r="J310" s="21"/>
      <c r="K310" s="21"/>
      <c r="L310" s="21"/>
      <c r="M310" s="21"/>
      <c r="N310" s="21"/>
      <c r="O310" s="21"/>
      <c r="P310" s="21" t="s">
        <v>16</v>
      </c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2"/>
    </row>
    <row r="311" spans="1:94" x14ac:dyDescent="0.4">
      <c r="A311" s="13">
        <v>13721307259</v>
      </c>
      <c r="B311" s="15">
        <v>1</v>
      </c>
      <c r="C311" s="19" t="s">
        <v>347</v>
      </c>
      <c r="D311" s="21"/>
      <c r="E311" s="21" t="s">
        <v>15</v>
      </c>
      <c r="F311" s="17">
        <v>68.7</v>
      </c>
      <c r="G311" s="40"/>
      <c r="H311" s="17">
        <v>47</v>
      </c>
      <c r="I311" s="18">
        <f t="shared" si="4"/>
        <v>0.31586608442503639</v>
      </c>
      <c r="J311" s="21"/>
      <c r="K311" s="21"/>
      <c r="L311" s="21"/>
      <c r="M311" s="21"/>
      <c r="N311" s="21"/>
      <c r="O311" s="21" t="s">
        <v>16</v>
      </c>
      <c r="P311" s="21" t="s">
        <v>16</v>
      </c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2"/>
    </row>
    <row r="312" spans="1:94" x14ac:dyDescent="0.4">
      <c r="A312" s="13">
        <v>13721702907</v>
      </c>
      <c r="B312" s="15">
        <v>2</v>
      </c>
      <c r="C312" s="19" t="s">
        <v>348</v>
      </c>
      <c r="D312" s="21"/>
      <c r="E312" s="21" t="s">
        <v>349</v>
      </c>
      <c r="F312" s="4">
        <v>43.17</v>
      </c>
      <c r="G312" s="39"/>
      <c r="H312" s="17">
        <v>13</v>
      </c>
      <c r="I312" s="18">
        <f t="shared" si="4"/>
        <v>0.69886495251331948</v>
      </c>
      <c r="J312" s="21"/>
      <c r="K312" s="21"/>
      <c r="L312" s="21"/>
      <c r="M312" s="21"/>
      <c r="N312" s="21"/>
      <c r="O312" s="21"/>
      <c r="P312" s="21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2"/>
    </row>
    <row r="313" spans="1:94" x14ac:dyDescent="0.4">
      <c r="A313" s="13">
        <v>13721707021</v>
      </c>
      <c r="B313" s="15">
        <v>9</v>
      </c>
      <c r="C313" s="19" t="s">
        <v>350</v>
      </c>
      <c r="D313" s="21"/>
      <c r="E313" s="21" t="s">
        <v>130</v>
      </c>
      <c r="F313" s="4">
        <v>38.9</v>
      </c>
      <c r="G313" s="39"/>
      <c r="H313" s="17">
        <v>11</v>
      </c>
      <c r="I313" s="18">
        <f t="shared" si="4"/>
        <v>0.71722365038560409</v>
      </c>
      <c r="J313" s="21"/>
      <c r="K313" s="21"/>
      <c r="L313" s="21"/>
      <c r="M313" s="21"/>
      <c r="N313" s="21"/>
      <c r="O313" s="21"/>
      <c r="P313" s="21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2"/>
    </row>
    <row r="314" spans="1:94" x14ac:dyDescent="0.4">
      <c r="A314" s="13">
        <v>13721736675</v>
      </c>
      <c r="B314" s="14">
        <v>1</v>
      </c>
      <c r="C314" s="19" t="s">
        <v>351</v>
      </c>
      <c r="D314" s="21"/>
      <c r="E314" s="21" t="s">
        <v>130</v>
      </c>
      <c r="F314" s="4">
        <v>47.47</v>
      </c>
      <c r="G314" s="39"/>
      <c r="H314" s="17">
        <v>12</v>
      </c>
      <c r="I314" s="18">
        <f t="shared" si="4"/>
        <v>0.74720876342953446</v>
      </c>
      <c r="J314" s="21"/>
      <c r="K314" s="21"/>
      <c r="L314" s="21"/>
      <c r="M314" s="21"/>
      <c r="N314" s="21"/>
      <c r="O314" s="21"/>
      <c r="P314" s="21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2"/>
    </row>
    <row r="315" spans="1:94" x14ac:dyDescent="0.4">
      <c r="A315" s="13">
        <v>13731257998</v>
      </c>
      <c r="B315" s="15">
        <v>1</v>
      </c>
      <c r="C315" s="19" t="s">
        <v>352</v>
      </c>
      <c r="D315" s="21" t="s">
        <v>18</v>
      </c>
      <c r="E315" s="21" t="s">
        <v>25</v>
      </c>
      <c r="F315" s="4">
        <v>7.92</v>
      </c>
      <c r="G315" s="39"/>
      <c r="H315" s="17">
        <v>5</v>
      </c>
      <c r="I315" s="18">
        <f t="shared" si="4"/>
        <v>0.36868686868686873</v>
      </c>
      <c r="J315" s="21"/>
      <c r="K315" s="21"/>
      <c r="L315" s="21"/>
      <c r="M315" s="21"/>
      <c r="N315" s="21" t="s">
        <v>16</v>
      </c>
      <c r="O315" s="21"/>
      <c r="P315" s="21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2"/>
    </row>
    <row r="316" spans="1:94" x14ac:dyDescent="0.4">
      <c r="A316" s="13">
        <v>16111184717</v>
      </c>
      <c r="B316" s="15">
        <v>1</v>
      </c>
      <c r="C316" s="19" t="s">
        <v>353</v>
      </c>
      <c r="D316" s="21"/>
      <c r="E316" s="21" t="s">
        <v>15</v>
      </c>
      <c r="F316" s="17">
        <v>28.11</v>
      </c>
      <c r="G316" s="40"/>
      <c r="H316" s="17">
        <v>17</v>
      </c>
      <c r="I316" s="18">
        <f t="shared" si="4"/>
        <v>0.39523301316257553</v>
      </c>
      <c r="J316" s="21"/>
      <c r="K316" s="21"/>
      <c r="L316" s="21"/>
      <c r="M316" s="21"/>
      <c r="N316" s="21"/>
      <c r="O316" s="21"/>
      <c r="P316" s="21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2"/>
    </row>
    <row r="317" spans="1:94" x14ac:dyDescent="0.4">
      <c r="A317" s="13">
        <v>16121150482</v>
      </c>
      <c r="B317" s="15">
        <v>1</v>
      </c>
      <c r="C317" s="19" t="s">
        <v>354</v>
      </c>
      <c r="D317" s="21"/>
      <c r="E317" s="21" t="s">
        <v>25</v>
      </c>
      <c r="F317" s="4">
        <v>450.12</v>
      </c>
      <c r="G317" s="39"/>
      <c r="H317" s="17">
        <v>250</v>
      </c>
      <c r="I317" s="18">
        <f t="shared" si="4"/>
        <v>0.44459255309695189</v>
      </c>
      <c r="J317" s="21"/>
      <c r="K317" s="21" t="s">
        <v>16</v>
      </c>
      <c r="L317" s="21"/>
      <c r="M317" s="21"/>
      <c r="N317" s="21"/>
      <c r="O317" s="21" t="s">
        <v>16</v>
      </c>
      <c r="P317" s="21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2"/>
    </row>
    <row r="318" spans="1:94" x14ac:dyDescent="0.4">
      <c r="A318" s="13">
        <v>16126754016</v>
      </c>
      <c r="B318" s="14">
        <v>1</v>
      </c>
      <c r="C318" s="19" t="s">
        <v>355</v>
      </c>
      <c r="D318" s="21"/>
      <c r="E318" s="21" t="s">
        <v>130</v>
      </c>
      <c r="F318" s="17">
        <v>160.6</v>
      </c>
      <c r="G318" s="40"/>
      <c r="H318" s="17">
        <v>70</v>
      </c>
      <c r="I318" s="18">
        <f t="shared" si="4"/>
        <v>0.56413449564134499</v>
      </c>
      <c r="J318" s="21"/>
      <c r="K318" s="21"/>
      <c r="L318" s="21"/>
      <c r="M318" s="21"/>
      <c r="N318" s="21"/>
      <c r="O318" s="21"/>
      <c r="P318" s="21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2"/>
    </row>
    <row r="319" spans="1:94" x14ac:dyDescent="0.4">
      <c r="A319" s="13">
        <v>16141179427</v>
      </c>
      <c r="B319" s="14">
        <v>1</v>
      </c>
      <c r="C319" s="19" t="s">
        <v>356</v>
      </c>
      <c r="D319" s="21" t="s">
        <v>18</v>
      </c>
      <c r="E319" s="21" t="s">
        <v>254</v>
      </c>
      <c r="F319" s="17">
        <v>310.81</v>
      </c>
      <c r="G319" s="40"/>
      <c r="H319" s="17">
        <v>275</v>
      </c>
      <c r="I319" s="18">
        <f t="shared" si="4"/>
        <v>0.11521508316978224</v>
      </c>
      <c r="J319" s="21"/>
      <c r="K319" s="21"/>
      <c r="L319" s="21"/>
      <c r="M319" s="21"/>
      <c r="N319" s="21"/>
      <c r="O319" s="21" t="s">
        <v>16</v>
      </c>
      <c r="P319" s="21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2"/>
    </row>
    <row r="320" spans="1:94" x14ac:dyDescent="0.4">
      <c r="A320" s="13">
        <v>17111113699</v>
      </c>
      <c r="B320" s="15">
        <v>1</v>
      </c>
      <c r="C320" s="19" t="s">
        <v>357</v>
      </c>
      <c r="D320" s="21"/>
      <c r="E320" s="21" t="s">
        <v>15</v>
      </c>
      <c r="F320" s="4">
        <v>16.399999999999999</v>
      </c>
      <c r="G320" s="39"/>
      <c r="H320" s="17">
        <v>7.5</v>
      </c>
      <c r="I320" s="18">
        <f t="shared" si="4"/>
        <v>0.54268292682926833</v>
      </c>
      <c r="J320" s="21"/>
      <c r="K320" s="21" t="s">
        <v>16</v>
      </c>
      <c r="L320" s="21"/>
      <c r="M320" s="21"/>
      <c r="N320" s="21"/>
      <c r="O320" s="21"/>
      <c r="P320" s="21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2"/>
    </row>
    <row r="321" spans="1:94" x14ac:dyDescent="0.4">
      <c r="A321" s="13">
        <v>17111117442</v>
      </c>
      <c r="B321" s="15">
        <v>5</v>
      </c>
      <c r="C321" s="19" t="s">
        <v>358</v>
      </c>
      <c r="D321" s="21"/>
      <c r="E321" s="21" t="s">
        <v>15</v>
      </c>
      <c r="F321" s="4">
        <v>12.84</v>
      </c>
      <c r="G321" s="39"/>
      <c r="H321" s="17">
        <v>7.5</v>
      </c>
      <c r="I321" s="18">
        <f t="shared" si="4"/>
        <v>0.41588785046728971</v>
      </c>
      <c r="J321" s="21"/>
      <c r="K321" s="21"/>
      <c r="L321" s="21" t="s">
        <v>16</v>
      </c>
      <c r="M321" s="21"/>
      <c r="N321" s="21"/>
      <c r="O321" s="21"/>
      <c r="P321" s="21" t="s">
        <v>16</v>
      </c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2"/>
    </row>
    <row r="322" spans="1:94" x14ac:dyDescent="0.4">
      <c r="A322" s="13">
        <v>17111117807</v>
      </c>
      <c r="B322" s="15">
        <v>4</v>
      </c>
      <c r="C322" s="19" t="s">
        <v>359</v>
      </c>
      <c r="D322" s="21"/>
      <c r="E322" s="21" t="s">
        <v>15</v>
      </c>
      <c r="F322" s="4">
        <v>21.5</v>
      </c>
      <c r="G322" s="39"/>
      <c r="H322" s="17">
        <v>13</v>
      </c>
      <c r="I322" s="18">
        <f t="shared" si="4"/>
        <v>0.39534883720930236</v>
      </c>
      <c r="J322" s="21"/>
      <c r="K322" s="21"/>
      <c r="L322" s="21"/>
      <c r="M322" s="21"/>
      <c r="N322" s="21"/>
      <c r="O322" s="21" t="s">
        <v>16</v>
      </c>
      <c r="P322" s="21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2"/>
    </row>
    <row r="323" spans="1:94" x14ac:dyDescent="0.4">
      <c r="A323" s="13">
        <v>17111118624</v>
      </c>
      <c r="B323" s="14">
        <v>4</v>
      </c>
      <c r="C323" s="19" t="s">
        <v>360</v>
      </c>
      <c r="D323" s="21"/>
      <c r="E323" s="21" t="s">
        <v>15</v>
      </c>
      <c r="F323" s="17">
        <v>14.43</v>
      </c>
      <c r="G323" s="40"/>
      <c r="H323" s="17">
        <v>8.5</v>
      </c>
      <c r="I323" s="18">
        <f t="shared" si="4"/>
        <v>0.41094941094941095</v>
      </c>
      <c r="J323" s="21"/>
      <c r="K323" s="21"/>
      <c r="L323" s="21"/>
      <c r="M323" s="21"/>
      <c r="N323" s="21"/>
      <c r="O323" s="21" t="s">
        <v>16</v>
      </c>
      <c r="P323" s="21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2"/>
    </row>
    <row r="324" spans="1:94" x14ac:dyDescent="0.4">
      <c r="A324" s="13">
        <v>17111120224</v>
      </c>
      <c r="B324" s="14">
        <v>1</v>
      </c>
      <c r="C324" s="19" t="s">
        <v>361</v>
      </c>
      <c r="D324" s="21" t="s">
        <v>18</v>
      </c>
      <c r="E324" s="21" t="s">
        <v>15</v>
      </c>
      <c r="F324" s="17">
        <v>14.8</v>
      </c>
      <c r="G324" s="40"/>
      <c r="H324" s="17">
        <v>11</v>
      </c>
      <c r="I324" s="18">
        <f t="shared" si="4"/>
        <v>0.2567567567567568</v>
      </c>
      <c r="J324" s="21"/>
      <c r="K324" s="21" t="s">
        <v>16</v>
      </c>
      <c r="L324" s="21"/>
      <c r="M324" s="21"/>
      <c r="N324" s="21"/>
      <c r="O324" s="21"/>
      <c r="P324" s="21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2"/>
    </row>
    <row r="325" spans="1:94" x14ac:dyDescent="0.4">
      <c r="A325" s="13">
        <v>17111150983</v>
      </c>
      <c r="B325" s="14">
        <v>36</v>
      </c>
      <c r="C325" s="19" t="s">
        <v>362</v>
      </c>
      <c r="D325" s="21"/>
      <c r="E325" s="21" t="s">
        <v>15</v>
      </c>
      <c r="F325" s="4">
        <v>1.64</v>
      </c>
      <c r="G325" s="39"/>
      <c r="H325" s="22">
        <v>1</v>
      </c>
      <c r="I325" s="18">
        <f t="shared" ref="I325:I388" si="5">1-(H325/F325)</f>
        <v>0.3902439024390244</v>
      </c>
      <c r="J325" s="21"/>
      <c r="K325" s="21"/>
      <c r="L325" s="21" t="s">
        <v>16</v>
      </c>
      <c r="M325" s="21"/>
      <c r="N325" s="21"/>
      <c r="O325" s="21" t="s">
        <v>16</v>
      </c>
      <c r="P325" s="21" t="s">
        <v>16</v>
      </c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2"/>
    </row>
    <row r="326" spans="1:94" x14ac:dyDescent="0.4">
      <c r="A326" s="13">
        <v>17111178252</v>
      </c>
      <c r="B326" s="15">
        <v>1</v>
      </c>
      <c r="C326" s="19" t="s">
        <v>363</v>
      </c>
      <c r="D326" s="21"/>
      <c r="E326" s="21" t="s">
        <v>15</v>
      </c>
      <c r="F326" s="17">
        <v>133.72</v>
      </c>
      <c r="G326" s="40"/>
      <c r="H326" s="22">
        <v>75</v>
      </c>
      <c r="I326" s="18">
        <f t="shared" si="5"/>
        <v>0.43912653305414295</v>
      </c>
      <c r="J326" s="21"/>
      <c r="K326" s="21"/>
      <c r="L326" s="21"/>
      <c r="M326" s="21"/>
      <c r="N326" s="21"/>
      <c r="O326" s="21"/>
      <c r="P326" s="21" t="s">
        <v>16</v>
      </c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2"/>
    </row>
    <row r="327" spans="1:94" x14ac:dyDescent="0.4">
      <c r="A327" s="13">
        <v>17111468064</v>
      </c>
      <c r="B327" s="15">
        <v>1</v>
      </c>
      <c r="C327" s="19" t="s">
        <v>364</v>
      </c>
      <c r="D327" s="21"/>
      <c r="E327" s="21" t="s">
        <v>15</v>
      </c>
      <c r="F327" s="17">
        <v>525.57000000000005</v>
      </c>
      <c r="G327" s="40"/>
      <c r="H327" s="22">
        <v>315</v>
      </c>
      <c r="I327" s="18">
        <f t="shared" si="5"/>
        <v>0.40065072207317776</v>
      </c>
      <c r="J327" s="21"/>
      <c r="K327" s="21"/>
      <c r="L327" s="21"/>
      <c r="M327" s="21"/>
      <c r="N327" s="21"/>
      <c r="O327" s="21"/>
      <c r="P327" s="21" t="s">
        <v>16</v>
      </c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2"/>
    </row>
    <row r="328" spans="1:94" x14ac:dyDescent="0.4">
      <c r="A328" s="13">
        <v>17111468068</v>
      </c>
      <c r="B328" s="14">
        <v>1</v>
      </c>
      <c r="C328" s="19" t="s">
        <v>365</v>
      </c>
      <c r="D328" s="21" t="s">
        <v>18</v>
      </c>
      <c r="E328" s="21" t="s">
        <v>366</v>
      </c>
      <c r="F328" s="4">
        <v>266</v>
      </c>
      <c r="G328" s="39"/>
      <c r="H328" s="17">
        <v>160</v>
      </c>
      <c r="I328" s="18">
        <f t="shared" si="5"/>
        <v>0.39849624060150379</v>
      </c>
      <c r="J328" s="21"/>
      <c r="K328" s="21"/>
      <c r="L328" s="21" t="s">
        <v>16</v>
      </c>
      <c r="M328" s="21"/>
      <c r="N328" s="21"/>
      <c r="O328" s="21"/>
      <c r="P328" s="21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2"/>
    </row>
    <row r="329" spans="1:94" x14ac:dyDescent="0.4">
      <c r="A329" s="13">
        <v>17111468079</v>
      </c>
      <c r="B329" s="14">
        <v>1</v>
      </c>
      <c r="C329" s="19" t="s">
        <v>367</v>
      </c>
      <c r="D329" s="21"/>
      <c r="E329" s="21" t="s">
        <v>164</v>
      </c>
      <c r="F329" s="4">
        <v>386.94</v>
      </c>
      <c r="G329" s="39"/>
      <c r="H329" s="17">
        <v>270</v>
      </c>
      <c r="I329" s="18">
        <f t="shared" si="5"/>
        <v>0.30221739804620873</v>
      </c>
      <c r="J329" s="21"/>
      <c r="K329" s="21"/>
      <c r="L329" s="21" t="s">
        <v>16</v>
      </c>
      <c r="M329" s="21"/>
      <c r="N329" s="21"/>
      <c r="O329" s="21"/>
      <c r="P329" s="21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2"/>
    </row>
    <row r="330" spans="1:94" x14ac:dyDescent="0.4">
      <c r="A330" s="13">
        <v>17111468081</v>
      </c>
      <c r="B330" s="14">
        <v>1</v>
      </c>
      <c r="C330" s="19" t="s">
        <v>368</v>
      </c>
      <c r="D330" s="21"/>
      <c r="E330" s="21" t="s">
        <v>164</v>
      </c>
      <c r="F330" s="4">
        <v>1179.6500000000001</v>
      </c>
      <c r="G330" s="39"/>
      <c r="H330" s="22">
        <v>350</v>
      </c>
      <c r="I330" s="18">
        <f t="shared" si="5"/>
        <v>0.70330182681303777</v>
      </c>
      <c r="J330" s="21"/>
      <c r="K330" s="21"/>
      <c r="L330" s="21"/>
      <c r="M330" s="21"/>
      <c r="N330" s="21"/>
      <c r="O330" s="21"/>
      <c r="P330" s="21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2"/>
    </row>
    <row r="331" spans="1:94" x14ac:dyDescent="0.4">
      <c r="A331" s="13">
        <v>17111468082</v>
      </c>
      <c r="B331" s="14">
        <v>1</v>
      </c>
      <c r="C331" s="19" t="s">
        <v>369</v>
      </c>
      <c r="D331" s="21"/>
      <c r="E331" s="21" t="s">
        <v>370</v>
      </c>
      <c r="F331" s="4">
        <v>565.03</v>
      </c>
      <c r="G331" s="39"/>
      <c r="H331" s="22">
        <v>210</v>
      </c>
      <c r="I331" s="18">
        <f t="shared" si="5"/>
        <v>0.62833831831938125</v>
      </c>
      <c r="J331" s="21"/>
      <c r="K331" s="21"/>
      <c r="L331" s="21"/>
      <c r="M331" s="21"/>
      <c r="N331" s="21"/>
      <c r="O331" s="21"/>
      <c r="P331" s="21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2"/>
    </row>
    <row r="332" spans="1:94" x14ac:dyDescent="0.4">
      <c r="A332" s="13">
        <v>17111469177</v>
      </c>
      <c r="B332" s="15">
        <v>1</v>
      </c>
      <c r="C332" s="19" t="s">
        <v>371</v>
      </c>
      <c r="D332" s="21"/>
      <c r="E332" s="21" t="s">
        <v>15</v>
      </c>
      <c r="F332" s="17">
        <v>589.85</v>
      </c>
      <c r="G332" s="40"/>
      <c r="H332" s="17">
        <v>340</v>
      </c>
      <c r="I332" s="18">
        <f t="shared" si="5"/>
        <v>0.42358226667796894</v>
      </c>
      <c r="J332" s="21"/>
      <c r="K332" s="21"/>
      <c r="L332" s="21"/>
      <c r="M332" s="21"/>
      <c r="N332" s="21"/>
      <c r="O332" s="21"/>
      <c r="P332" s="21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2"/>
    </row>
    <row r="333" spans="1:94" x14ac:dyDescent="0.4">
      <c r="A333" s="13">
        <v>17111702800</v>
      </c>
      <c r="B333" s="14">
        <v>1</v>
      </c>
      <c r="C333" s="19" t="s">
        <v>372</v>
      </c>
      <c r="D333" s="21"/>
      <c r="E333" s="21" t="s">
        <v>15</v>
      </c>
      <c r="F333" s="4">
        <v>80.66</v>
      </c>
      <c r="G333" s="39"/>
      <c r="H333" s="22">
        <v>48</v>
      </c>
      <c r="I333" s="18">
        <f t="shared" si="5"/>
        <v>0.40490949665261589</v>
      </c>
      <c r="J333" s="21"/>
      <c r="K333" s="21"/>
      <c r="L333" s="21"/>
      <c r="M333" s="21"/>
      <c r="N333" s="21"/>
      <c r="O333" s="21"/>
      <c r="P333" s="21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2"/>
    </row>
    <row r="334" spans="1:94" x14ac:dyDescent="0.4">
      <c r="A334" s="13">
        <v>17111707811</v>
      </c>
      <c r="B334" s="14">
        <v>1</v>
      </c>
      <c r="C334" s="19" t="s">
        <v>373</v>
      </c>
      <c r="D334" s="21"/>
      <c r="E334" s="21" t="s">
        <v>374</v>
      </c>
      <c r="F334" s="4">
        <v>482.49</v>
      </c>
      <c r="G334" s="39"/>
      <c r="H334" s="17">
        <v>200</v>
      </c>
      <c r="I334" s="18">
        <f t="shared" si="5"/>
        <v>0.58548363696656924</v>
      </c>
      <c r="J334" s="21"/>
      <c r="K334" s="21"/>
      <c r="L334" s="21" t="s">
        <v>16</v>
      </c>
      <c r="M334" s="21"/>
      <c r="N334" s="21"/>
      <c r="O334" s="21"/>
      <c r="P334" s="21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2"/>
    </row>
    <row r="335" spans="1:94" x14ac:dyDescent="0.4">
      <c r="A335" s="13">
        <v>17111709312</v>
      </c>
      <c r="B335" s="15">
        <v>1</v>
      </c>
      <c r="C335" s="19" t="s">
        <v>375</v>
      </c>
      <c r="D335" s="21"/>
      <c r="E335" s="21" t="s">
        <v>15</v>
      </c>
      <c r="F335" s="17">
        <v>70.55</v>
      </c>
      <c r="G335" s="40"/>
      <c r="H335" s="22">
        <v>40</v>
      </c>
      <c r="I335" s="18">
        <f t="shared" si="5"/>
        <v>0.43302622253720768</v>
      </c>
      <c r="J335" s="21"/>
      <c r="K335" s="21"/>
      <c r="L335" s="21" t="s">
        <v>16</v>
      </c>
      <c r="M335" s="21"/>
      <c r="N335" s="21"/>
      <c r="O335" s="21"/>
      <c r="P335" s="21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2"/>
    </row>
    <row r="336" spans="1:94" x14ac:dyDescent="0.4">
      <c r="A336" s="13">
        <v>17111712004</v>
      </c>
      <c r="B336" s="15">
        <v>4</v>
      </c>
      <c r="C336" s="19" t="s">
        <v>376</v>
      </c>
      <c r="D336" s="21"/>
      <c r="E336" s="21" t="s">
        <v>15</v>
      </c>
      <c r="F336" s="17">
        <v>2.2200000000000002</v>
      </c>
      <c r="G336" s="40"/>
      <c r="H336" s="22">
        <v>1.5</v>
      </c>
      <c r="I336" s="18">
        <f t="shared" si="5"/>
        <v>0.32432432432432434</v>
      </c>
      <c r="J336" s="21"/>
      <c r="K336" s="21"/>
      <c r="L336" s="21" t="s">
        <v>16</v>
      </c>
      <c r="M336" s="21"/>
      <c r="N336" s="21"/>
      <c r="O336" s="21"/>
      <c r="P336" s="21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2"/>
    </row>
    <row r="337" spans="1:94" x14ac:dyDescent="0.4">
      <c r="A337" s="13">
        <v>17111712142</v>
      </c>
      <c r="B337" s="14">
        <v>4</v>
      </c>
      <c r="C337" s="19" t="s">
        <v>377</v>
      </c>
      <c r="D337" s="21"/>
      <c r="E337" s="21" t="s">
        <v>15</v>
      </c>
      <c r="F337" s="17">
        <v>8.07</v>
      </c>
      <c r="G337" s="40"/>
      <c r="H337" s="22">
        <v>4</v>
      </c>
      <c r="I337" s="18">
        <f t="shared" si="5"/>
        <v>0.50433705080545232</v>
      </c>
      <c r="J337" s="21"/>
      <c r="K337" s="21"/>
      <c r="L337" s="21" t="s">
        <v>16</v>
      </c>
      <c r="M337" s="21"/>
      <c r="N337" s="21"/>
      <c r="O337" s="21"/>
      <c r="P337" s="21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2"/>
    </row>
    <row r="338" spans="1:94" x14ac:dyDescent="0.4">
      <c r="A338" s="13">
        <v>17111712329</v>
      </c>
      <c r="B338" s="15">
        <v>3</v>
      </c>
      <c r="C338" s="19" t="s">
        <v>378</v>
      </c>
      <c r="D338" s="21"/>
      <c r="E338" s="21" t="s">
        <v>15</v>
      </c>
      <c r="F338" s="17">
        <v>14.05</v>
      </c>
      <c r="G338" s="40"/>
      <c r="H338" s="22">
        <v>8</v>
      </c>
      <c r="I338" s="18">
        <f t="shared" si="5"/>
        <v>0.43060498220640575</v>
      </c>
      <c r="J338" s="21"/>
      <c r="K338" s="21"/>
      <c r="L338" s="21"/>
      <c r="M338" s="21"/>
      <c r="N338" s="21"/>
      <c r="O338" s="21"/>
      <c r="P338" s="21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2"/>
    </row>
    <row r="339" spans="1:94" x14ac:dyDescent="0.4">
      <c r="A339" s="13">
        <v>17111712788</v>
      </c>
      <c r="B339" s="15">
        <v>1</v>
      </c>
      <c r="C339" s="19" t="s">
        <v>379</v>
      </c>
      <c r="D339" s="21"/>
      <c r="E339" s="21" t="s">
        <v>15</v>
      </c>
      <c r="F339" s="4">
        <v>4.5599999999999996</v>
      </c>
      <c r="G339" s="39"/>
      <c r="H339" s="17">
        <v>2.75</v>
      </c>
      <c r="I339" s="18">
        <f t="shared" si="5"/>
        <v>0.39692982456140347</v>
      </c>
      <c r="J339" s="21"/>
      <c r="K339" s="21"/>
      <c r="L339" s="21"/>
      <c r="M339" s="21"/>
      <c r="N339" s="21"/>
      <c r="O339" s="21"/>
      <c r="P339" s="21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2"/>
    </row>
    <row r="340" spans="1:94" x14ac:dyDescent="0.4">
      <c r="A340" s="13">
        <v>17111712963</v>
      </c>
      <c r="B340" s="14">
        <v>3</v>
      </c>
      <c r="C340" s="19" t="s">
        <v>380</v>
      </c>
      <c r="D340" s="21"/>
      <c r="E340" s="21" t="s">
        <v>15</v>
      </c>
      <c r="F340" s="4">
        <v>1.24</v>
      </c>
      <c r="G340" s="39"/>
      <c r="H340" s="17">
        <v>0.75</v>
      </c>
      <c r="I340" s="18">
        <f t="shared" si="5"/>
        <v>0.39516129032258063</v>
      </c>
      <c r="J340" s="21"/>
      <c r="K340" s="21"/>
      <c r="L340" s="21" t="s">
        <v>16</v>
      </c>
      <c r="M340" s="21"/>
      <c r="N340" s="21"/>
      <c r="O340" s="21"/>
      <c r="P340" s="21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2"/>
    </row>
    <row r="341" spans="1:94" x14ac:dyDescent="0.4">
      <c r="A341" s="13">
        <v>17111723327</v>
      </c>
      <c r="B341" s="15">
        <v>1</v>
      </c>
      <c r="C341" s="19" t="s">
        <v>381</v>
      </c>
      <c r="D341" s="21"/>
      <c r="E341" s="21" t="s">
        <v>15</v>
      </c>
      <c r="F341" s="17">
        <v>84.43</v>
      </c>
      <c r="G341" s="40"/>
      <c r="H341" s="17">
        <v>40</v>
      </c>
      <c r="I341" s="18">
        <f t="shared" si="5"/>
        <v>0.52623475068103764</v>
      </c>
      <c r="J341" s="21"/>
      <c r="K341" s="21"/>
      <c r="L341" s="21"/>
      <c r="M341" s="21"/>
      <c r="N341" s="21"/>
      <c r="O341" s="21"/>
      <c r="P341" s="21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2"/>
    </row>
    <row r="342" spans="1:94" x14ac:dyDescent="0.4">
      <c r="A342" s="13">
        <v>17111723341</v>
      </c>
      <c r="B342" s="14">
        <v>2</v>
      </c>
      <c r="C342" s="19" t="s">
        <v>382</v>
      </c>
      <c r="D342" s="21"/>
      <c r="E342" s="21" t="s">
        <v>15</v>
      </c>
      <c r="F342" s="4">
        <v>4.0199999999999996</v>
      </c>
      <c r="G342" s="39"/>
      <c r="H342" s="17">
        <v>2.5</v>
      </c>
      <c r="I342" s="18">
        <f t="shared" si="5"/>
        <v>0.37810945273631835</v>
      </c>
      <c r="J342" s="21"/>
      <c r="K342" s="21"/>
      <c r="L342" s="21"/>
      <c r="M342" s="21"/>
      <c r="N342" s="21"/>
      <c r="O342" s="21"/>
      <c r="P342" s="21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2"/>
    </row>
    <row r="343" spans="1:94" x14ac:dyDescent="0.4">
      <c r="A343" s="13">
        <v>17111723713</v>
      </c>
      <c r="B343" s="15">
        <v>1</v>
      </c>
      <c r="C343" s="19" t="s">
        <v>383</v>
      </c>
      <c r="D343" s="21"/>
      <c r="E343" s="21" t="s">
        <v>15</v>
      </c>
      <c r="F343" s="17">
        <v>15.66</v>
      </c>
      <c r="G343" s="40"/>
      <c r="H343" s="17">
        <v>8.5</v>
      </c>
      <c r="I343" s="18">
        <f t="shared" si="5"/>
        <v>0.45721583652618136</v>
      </c>
      <c r="J343" s="21"/>
      <c r="K343" s="21"/>
      <c r="L343" s="21"/>
      <c r="M343" s="21"/>
      <c r="N343" s="21"/>
      <c r="O343" s="21"/>
      <c r="P343" s="21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2"/>
    </row>
    <row r="344" spans="1:94" x14ac:dyDescent="0.4">
      <c r="A344" s="13">
        <v>17111742232</v>
      </c>
      <c r="B344" s="15">
        <v>2</v>
      </c>
      <c r="C344" s="19" t="s">
        <v>384</v>
      </c>
      <c r="D344" s="21"/>
      <c r="E344" s="21" t="s">
        <v>15</v>
      </c>
      <c r="F344" s="4">
        <v>27.29</v>
      </c>
      <c r="G344" s="39"/>
      <c r="H344" s="17">
        <v>10</v>
      </c>
      <c r="I344" s="18">
        <f t="shared" si="5"/>
        <v>0.63356540857456944</v>
      </c>
      <c r="J344" s="21"/>
      <c r="K344" s="21"/>
      <c r="L344" s="21" t="s">
        <v>16</v>
      </c>
      <c r="M344" s="21"/>
      <c r="N344" s="21"/>
      <c r="O344" s="21"/>
      <c r="P344" s="21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2"/>
    </row>
    <row r="345" spans="1:94" x14ac:dyDescent="0.4">
      <c r="A345" s="13">
        <v>17114379047</v>
      </c>
      <c r="B345" s="14">
        <v>2</v>
      </c>
      <c r="C345" s="19" t="s">
        <v>385</v>
      </c>
      <c r="D345" s="21"/>
      <c r="E345" s="21" t="s">
        <v>25</v>
      </c>
      <c r="F345" s="4">
        <v>28.93</v>
      </c>
      <c r="G345" s="39"/>
      <c r="H345" s="17">
        <v>8</v>
      </c>
      <c r="I345" s="18">
        <f t="shared" si="5"/>
        <v>0.72347044590390597</v>
      </c>
      <c r="J345" s="21"/>
      <c r="K345" s="21"/>
      <c r="L345" s="21" t="s">
        <v>16</v>
      </c>
      <c r="M345" s="21"/>
      <c r="N345" s="21"/>
      <c r="O345" s="21"/>
      <c r="P345" s="21" t="s">
        <v>16</v>
      </c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2"/>
    </row>
    <row r="346" spans="1:94" x14ac:dyDescent="0.4">
      <c r="A346" s="13">
        <v>17201719414</v>
      </c>
      <c r="B346" s="15">
        <v>3</v>
      </c>
      <c r="C346" s="19" t="s">
        <v>386</v>
      </c>
      <c r="D346" s="21"/>
      <c r="E346" s="21" t="s">
        <v>15</v>
      </c>
      <c r="F346" s="17">
        <v>5.41</v>
      </c>
      <c r="G346" s="40"/>
      <c r="H346" s="17">
        <v>3.5</v>
      </c>
      <c r="I346" s="18">
        <f t="shared" si="5"/>
        <v>0.35304990757855825</v>
      </c>
      <c r="J346" s="21"/>
      <c r="K346" s="21"/>
      <c r="L346" s="21"/>
      <c r="M346" s="21"/>
      <c r="N346" s="21"/>
      <c r="O346" s="21"/>
      <c r="P346" s="21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2"/>
    </row>
    <row r="347" spans="1:94" x14ac:dyDescent="0.4">
      <c r="A347" s="13">
        <v>17211712413</v>
      </c>
      <c r="B347" s="14">
        <v>1</v>
      </c>
      <c r="C347" s="19" t="s">
        <v>387</v>
      </c>
      <c r="D347" s="21"/>
      <c r="E347" s="21" t="s">
        <v>15</v>
      </c>
      <c r="F347" s="4">
        <v>1028.02</v>
      </c>
      <c r="G347" s="39"/>
      <c r="H347" s="17">
        <v>610</v>
      </c>
      <c r="I347" s="18">
        <f t="shared" si="5"/>
        <v>0.40662633022703842</v>
      </c>
      <c r="J347" s="21"/>
      <c r="K347" s="21"/>
      <c r="L347" s="21"/>
      <c r="M347" s="21"/>
      <c r="N347" s="21"/>
      <c r="O347" s="21"/>
      <c r="P347" s="21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2"/>
    </row>
    <row r="348" spans="1:94" x14ac:dyDescent="0.4">
      <c r="A348" s="13">
        <v>17211712965</v>
      </c>
      <c r="B348" s="15">
        <v>1</v>
      </c>
      <c r="C348" s="19" t="s">
        <v>388</v>
      </c>
      <c r="D348" s="21"/>
      <c r="E348" s="21" t="s">
        <v>15</v>
      </c>
      <c r="F348" s="17">
        <v>7</v>
      </c>
      <c r="G348" s="40"/>
      <c r="H348" s="17">
        <v>4</v>
      </c>
      <c r="I348" s="18">
        <f t="shared" si="5"/>
        <v>0.4285714285714286</v>
      </c>
      <c r="J348" s="21"/>
      <c r="K348" s="21"/>
      <c r="L348" s="21" t="s">
        <v>16</v>
      </c>
      <c r="M348" s="21"/>
      <c r="N348" s="21"/>
      <c r="O348" s="21"/>
      <c r="P348" s="21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2"/>
    </row>
    <row r="349" spans="1:94" x14ac:dyDescent="0.4">
      <c r="A349" s="13">
        <v>17221116672</v>
      </c>
      <c r="B349" s="14">
        <v>6</v>
      </c>
      <c r="C349" s="19" t="s">
        <v>389</v>
      </c>
      <c r="D349" s="21"/>
      <c r="E349" s="21" t="s">
        <v>25</v>
      </c>
      <c r="F349" s="4">
        <v>20.100000000000001</v>
      </c>
      <c r="G349" s="39"/>
      <c r="H349" s="17">
        <v>10</v>
      </c>
      <c r="I349" s="18">
        <f t="shared" si="5"/>
        <v>0.50248756218905477</v>
      </c>
      <c r="J349" s="21"/>
      <c r="K349" s="21"/>
      <c r="L349" s="21" t="s">
        <v>16</v>
      </c>
      <c r="M349" s="21" t="s">
        <v>16</v>
      </c>
      <c r="N349" s="21" t="s">
        <v>16</v>
      </c>
      <c r="O349" s="21"/>
      <c r="P349" s="21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2"/>
    </row>
    <row r="350" spans="1:94" x14ac:dyDescent="0.4">
      <c r="A350" s="13">
        <v>18107502346</v>
      </c>
      <c r="B350" s="15">
        <v>5</v>
      </c>
      <c r="C350" s="19" t="s">
        <v>390</v>
      </c>
      <c r="D350" s="21"/>
      <c r="E350" s="21" t="s">
        <v>25</v>
      </c>
      <c r="F350" s="17">
        <v>29.42</v>
      </c>
      <c r="G350" s="40"/>
      <c r="H350" s="17">
        <v>8</v>
      </c>
      <c r="I350" s="18">
        <f t="shared" si="5"/>
        <v>0.72807613868116927</v>
      </c>
      <c r="J350" s="21"/>
      <c r="K350" s="21"/>
      <c r="L350" s="21"/>
      <c r="M350" s="21"/>
      <c r="N350" s="21"/>
      <c r="O350" s="21"/>
      <c r="P350" s="21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2"/>
    </row>
    <row r="351" spans="1:94" x14ac:dyDescent="0.4">
      <c r="A351" s="13">
        <v>18111176330</v>
      </c>
      <c r="B351" s="14">
        <v>1</v>
      </c>
      <c r="C351" s="19" t="s">
        <v>391</v>
      </c>
      <c r="D351" s="21" t="s">
        <v>18</v>
      </c>
      <c r="E351" s="21" t="s">
        <v>392</v>
      </c>
      <c r="F351" s="4">
        <v>589.99</v>
      </c>
      <c r="G351" s="39"/>
      <c r="H351" s="17">
        <v>400</v>
      </c>
      <c r="I351" s="18">
        <f t="shared" si="5"/>
        <v>0.32202240715944341</v>
      </c>
      <c r="J351" s="21"/>
      <c r="K351" s="21"/>
      <c r="L351" s="21"/>
      <c r="M351" s="21"/>
      <c r="N351" s="21"/>
      <c r="O351" s="21"/>
      <c r="P351" s="21" t="s">
        <v>16</v>
      </c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2"/>
    </row>
    <row r="352" spans="1:94" x14ac:dyDescent="0.4">
      <c r="A352" s="13">
        <v>18111245960</v>
      </c>
      <c r="B352" s="15">
        <v>4</v>
      </c>
      <c r="C352" s="19" t="s">
        <v>393</v>
      </c>
      <c r="D352" s="21"/>
      <c r="E352" s="21" t="s">
        <v>25</v>
      </c>
      <c r="F352" s="17">
        <v>7.16</v>
      </c>
      <c r="G352" s="40"/>
      <c r="H352" s="17">
        <v>3.5</v>
      </c>
      <c r="I352" s="18">
        <f t="shared" si="5"/>
        <v>0.51117318435754189</v>
      </c>
      <c r="J352" s="21" t="s">
        <v>16</v>
      </c>
      <c r="K352" s="21" t="s">
        <v>16</v>
      </c>
      <c r="L352" s="21" t="s">
        <v>16</v>
      </c>
      <c r="M352" s="21" t="s">
        <v>16</v>
      </c>
      <c r="N352" s="21"/>
      <c r="O352" s="21" t="s">
        <v>16</v>
      </c>
      <c r="P352" s="21" t="s">
        <v>16</v>
      </c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2"/>
    </row>
    <row r="353" spans="1:94" x14ac:dyDescent="0.4">
      <c r="A353" s="13">
        <v>18111709239</v>
      </c>
      <c r="B353" s="15">
        <v>2</v>
      </c>
      <c r="C353" s="19" t="s">
        <v>394</v>
      </c>
      <c r="D353" s="21"/>
      <c r="E353" s="21" t="s">
        <v>25</v>
      </c>
      <c r="F353" s="17">
        <v>16</v>
      </c>
      <c r="G353" s="40"/>
      <c r="H353" s="17">
        <v>8</v>
      </c>
      <c r="I353" s="18">
        <f t="shared" si="5"/>
        <v>0.5</v>
      </c>
      <c r="J353" s="21"/>
      <c r="K353" s="21"/>
      <c r="L353" s="21"/>
      <c r="M353" s="21"/>
      <c r="N353" s="21"/>
      <c r="O353" s="21"/>
      <c r="P353" s="21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2"/>
    </row>
    <row r="354" spans="1:94" x14ac:dyDescent="0.4">
      <c r="A354" s="13">
        <v>18111712064</v>
      </c>
      <c r="B354" s="15">
        <v>4</v>
      </c>
      <c r="C354" s="19" t="s">
        <v>395</v>
      </c>
      <c r="D354" s="21"/>
      <c r="E354" s="21" t="s">
        <v>15</v>
      </c>
      <c r="F354" s="4">
        <v>15.78</v>
      </c>
      <c r="G354" s="39"/>
      <c r="H354" s="17">
        <v>9.5</v>
      </c>
      <c r="I354" s="18">
        <f t="shared" si="5"/>
        <v>0.39797211660329523</v>
      </c>
      <c r="J354" s="21"/>
      <c r="K354" s="21"/>
      <c r="L354" s="21" t="s">
        <v>16</v>
      </c>
      <c r="M354" s="21"/>
      <c r="N354" s="21"/>
      <c r="O354" s="21"/>
      <c r="P354" s="21" t="s">
        <v>16</v>
      </c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2"/>
    </row>
    <row r="355" spans="1:94" x14ac:dyDescent="0.4">
      <c r="A355" s="13">
        <v>18111712070</v>
      </c>
      <c r="B355" s="15">
        <v>2</v>
      </c>
      <c r="C355" s="19" t="s">
        <v>396</v>
      </c>
      <c r="D355" s="21"/>
      <c r="E355" s="21" t="s">
        <v>15</v>
      </c>
      <c r="F355" s="4">
        <v>20.05</v>
      </c>
      <c r="G355" s="39"/>
      <c r="H355" s="17">
        <v>12</v>
      </c>
      <c r="I355" s="18">
        <f t="shared" si="5"/>
        <v>0.40149625935162092</v>
      </c>
      <c r="J355" s="21"/>
      <c r="K355" s="21"/>
      <c r="L355" s="21"/>
      <c r="M355" s="21"/>
      <c r="N355" s="21"/>
      <c r="O355" s="21" t="s">
        <v>16</v>
      </c>
      <c r="P355" s="21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2"/>
    </row>
    <row r="356" spans="1:94" x14ac:dyDescent="0.4">
      <c r="A356" s="13">
        <v>18111719370</v>
      </c>
      <c r="B356" s="14">
        <v>1</v>
      </c>
      <c r="C356" s="19" t="s">
        <v>397</v>
      </c>
      <c r="D356" s="21"/>
      <c r="E356" s="21" t="s">
        <v>25</v>
      </c>
      <c r="F356" s="4">
        <v>16.34</v>
      </c>
      <c r="G356" s="39"/>
      <c r="H356" s="17">
        <v>6</v>
      </c>
      <c r="I356" s="18">
        <f t="shared" si="5"/>
        <v>0.63280293757649941</v>
      </c>
      <c r="J356" s="21"/>
      <c r="K356" s="21"/>
      <c r="L356" s="21"/>
      <c r="M356" s="21"/>
      <c r="N356" s="21"/>
      <c r="O356" s="21"/>
      <c r="P356" s="21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2"/>
    </row>
    <row r="357" spans="1:94" x14ac:dyDescent="0.4">
      <c r="A357" s="13">
        <v>18111723538</v>
      </c>
      <c r="B357" s="14">
        <v>2</v>
      </c>
      <c r="C357" s="19" t="s">
        <v>398</v>
      </c>
      <c r="D357" s="21"/>
      <c r="E357" s="21" t="s">
        <v>25</v>
      </c>
      <c r="F357" s="17">
        <v>15.13</v>
      </c>
      <c r="G357" s="40"/>
      <c r="H357" s="17">
        <v>6</v>
      </c>
      <c r="I357" s="18">
        <f t="shared" si="5"/>
        <v>0.60343688037012555</v>
      </c>
      <c r="J357" s="21"/>
      <c r="K357" s="21"/>
      <c r="L357" s="21"/>
      <c r="M357" s="21"/>
      <c r="N357" s="21"/>
      <c r="O357" s="21"/>
      <c r="P357" s="21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2"/>
    </row>
    <row r="358" spans="1:94" x14ac:dyDescent="0.4">
      <c r="A358" s="13">
        <v>18111723539</v>
      </c>
      <c r="B358" s="15">
        <v>1</v>
      </c>
      <c r="C358" s="19" t="s">
        <v>399</v>
      </c>
      <c r="D358" s="21"/>
      <c r="E358" s="21" t="s">
        <v>15</v>
      </c>
      <c r="F358" s="4">
        <v>11.53</v>
      </c>
      <c r="G358" s="39"/>
      <c r="H358" s="17">
        <v>6.5</v>
      </c>
      <c r="I358" s="18">
        <f t="shared" si="5"/>
        <v>0.43625325238508239</v>
      </c>
      <c r="J358" s="21"/>
      <c r="K358" s="21"/>
      <c r="L358" s="21"/>
      <c r="M358" s="21"/>
      <c r="N358" s="21"/>
      <c r="O358" s="21"/>
      <c r="P358" s="21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2"/>
    </row>
    <row r="359" spans="1:94" x14ac:dyDescent="0.4">
      <c r="A359" s="13">
        <v>18111723541</v>
      </c>
      <c r="B359" s="14">
        <v>2</v>
      </c>
      <c r="C359" s="19" t="s">
        <v>400</v>
      </c>
      <c r="D359" s="21"/>
      <c r="E359" s="21" t="s">
        <v>25</v>
      </c>
      <c r="F359" s="4">
        <v>11.53</v>
      </c>
      <c r="G359" s="39"/>
      <c r="H359" s="17">
        <v>4</v>
      </c>
      <c r="I359" s="18">
        <f t="shared" si="5"/>
        <v>0.6530789245446661</v>
      </c>
      <c r="J359" s="21"/>
      <c r="K359" s="21"/>
      <c r="L359" s="21" t="s">
        <v>16</v>
      </c>
      <c r="M359" s="21"/>
      <c r="N359" s="21"/>
      <c r="O359" s="21" t="s">
        <v>16</v>
      </c>
      <c r="P359" s="21" t="s">
        <v>16</v>
      </c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2"/>
    </row>
    <row r="360" spans="1:94" x14ac:dyDescent="0.4">
      <c r="A360" s="13">
        <v>18111723720</v>
      </c>
      <c r="B360" s="14">
        <v>1</v>
      </c>
      <c r="C360" s="19" t="s">
        <v>401</v>
      </c>
      <c r="D360" s="21"/>
      <c r="E360" s="21" t="s">
        <v>25</v>
      </c>
      <c r="F360" s="17">
        <v>9.58</v>
      </c>
      <c r="G360" s="40"/>
      <c r="H360" s="17">
        <v>5</v>
      </c>
      <c r="I360" s="18">
        <f t="shared" si="5"/>
        <v>0.47807933194154484</v>
      </c>
      <c r="J360" s="21"/>
      <c r="K360" s="21"/>
      <c r="L360" s="21"/>
      <c r="M360" s="21"/>
      <c r="N360" s="21"/>
      <c r="O360" s="21"/>
      <c r="P360" s="21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2"/>
    </row>
    <row r="361" spans="1:94" x14ac:dyDescent="0.4">
      <c r="A361" s="13">
        <v>18111728363</v>
      </c>
      <c r="B361" s="14">
        <v>3</v>
      </c>
      <c r="C361" s="19" t="s">
        <v>402</v>
      </c>
      <c r="D361" s="21"/>
      <c r="E361" s="21" t="s">
        <v>25</v>
      </c>
      <c r="F361" s="17">
        <v>21.12</v>
      </c>
      <c r="G361" s="40"/>
      <c r="H361" s="17">
        <v>5</v>
      </c>
      <c r="I361" s="18">
        <f t="shared" si="5"/>
        <v>0.7632575757575758</v>
      </c>
      <c r="J361" s="21" t="s">
        <v>16</v>
      </c>
      <c r="K361" s="21" t="s">
        <v>16</v>
      </c>
      <c r="L361" s="21"/>
      <c r="M361" s="21"/>
      <c r="N361" s="21"/>
      <c r="O361" s="21"/>
      <c r="P361" s="21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2"/>
    </row>
    <row r="362" spans="1:94" x14ac:dyDescent="0.4">
      <c r="A362" s="13">
        <v>18111728364</v>
      </c>
      <c r="B362" s="14">
        <v>1</v>
      </c>
      <c r="C362" s="19" t="s">
        <v>403</v>
      </c>
      <c r="D362" s="21"/>
      <c r="E362" s="21" t="s">
        <v>25</v>
      </c>
      <c r="F362" s="17">
        <v>21.45</v>
      </c>
      <c r="G362" s="40"/>
      <c r="H362" s="17">
        <v>9</v>
      </c>
      <c r="I362" s="18">
        <f t="shared" si="5"/>
        <v>0.58041958041958042</v>
      </c>
      <c r="J362" s="21"/>
      <c r="K362" s="21"/>
      <c r="L362" s="21" t="s">
        <v>16</v>
      </c>
      <c r="M362" s="21"/>
      <c r="N362" s="21"/>
      <c r="O362" s="21"/>
      <c r="P362" s="21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2"/>
    </row>
    <row r="363" spans="1:94" x14ac:dyDescent="0.4">
      <c r="A363" s="13">
        <v>18111728364</v>
      </c>
      <c r="B363" s="15">
        <v>3</v>
      </c>
      <c r="C363" s="19" t="s">
        <v>404</v>
      </c>
      <c r="D363" s="21"/>
      <c r="E363" s="21" t="s">
        <v>25</v>
      </c>
      <c r="F363" s="4">
        <v>21.45</v>
      </c>
      <c r="G363" s="39"/>
      <c r="H363" s="17">
        <v>9</v>
      </c>
      <c r="I363" s="18">
        <f t="shared" si="5"/>
        <v>0.58041958041958042</v>
      </c>
      <c r="J363" s="21"/>
      <c r="K363" s="21"/>
      <c r="L363" s="21" t="s">
        <v>16</v>
      </c>
      <c r="M363" s="21"/>
      <c r="N363" s="21"/>
      <c r="O363" s="21"/>
      <c r="P363" s="21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2"/>
    </row>
    <row r="364" spans="1:94" x14ac:dyDescent="0.4">
      <c r="A364" s="13">
        <v>18121175026</v>
      </c>
      <c r="B364" s="14">
        <v>1</v>
      </c>
      <c r="C364" s="19" t="s">
        <v>405</v>
      </c>
      <c r="D364" s="21"/>
      <c r="E364" s="21" t="s">
        <v>15</v>
      </c>
      <c r="F364" s="17">
        <v>302.8</v>
      </c>
      <c r="G364" s="40"/>
      <c r="H364" s="17">
        <v>175</v>
      </c>
      <c r="I364" s="18">
        <f t="shared" si="5"/>
        <v>0.4220607661822986</v>
      </c>
      <c r="J364" s="21"/>
      <c r="K364" s="21" t="s">
        <v>16</v>
      </c>
      <c r="L364" s="21"/>
      <c r="M364" s="21"/>
      <c r="N364" s="21"/>
      <c r="O364" s="21"/>
      <c r="P364" s="21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2"/>
    </row>
    <row r="365" spans="1:94" x14ac:dyDescent="0.4">
      <c r="A365" s="13">
        <v>18121177884</v>
      </c>
      <c r="B365" s="15">
        <v>1</v>
      </c>
      <c r="C365" s="19" t="s">
        <v>406</v>
      </c>
      <c r="D365" s="21" t="s">
        <v>18</v>
      </c>
      <c r="E365" s="21" t="s">
        <v>392</v>
      </c>
      <c r="F365" s="17">
        <v>495</v>
      </c>
      <c r="G365" s="40"/>
      <c r="H365" s="17">
        <v>350</v>
      </c>
      <c r="I365" s="18">
        <f t="shared" si="5"/>
        <v>0.29292929292929293</v>
      </c>
      <c r="J365" s="21"/>
      <c r="K365" s="21"/>
      <c r="L365" s="21" t="s">
        <v>16</v>
      </c>
      <c r="M365" s="21"/>
      <c r="N365" s="21"/>
      <c r="O365" s="21"/>
      <c r="P365" s="21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2"/>
    </row>
    <row r="366" spans="1:94" x14ac:dyDescent="0.4">
      <c r="A366" s="13">
        <v>18121245621</v>
      </c>
      <c r="B366" s="14">
        <v>1</v>
      </c>
      <c r="C366" s="19" t="s">
        <v>407</v>
      </c>
      <c r="D366" s="21" t="s">
        <v>18</v>
      </c>
      <c r="E366" s="21" t="s">
        <v>392</v>
      </c>
      <c r="F366" s="17">
        <v>134.55000000000001</v>
      </c>
      <c r="G366" s="40"/>
      <c r="H366" s="17">
        <v>85</v>
      </c>
      <c r="I366" s="18">
        <f t="shared" si="5"/>
        <v>0.36826458565589004</v>
      </c>
      <c r="J366" s="21"/>
      <c r="K366" s="21"/>
      <c r="L366" s="21"/>
      <c r="M366" s="21"/>
      <c r="N366" s="21" t="s">
        <v>16</v>
      </c>
      <c r="O366" s="21"/>
      <c r="P366" s="21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2"/>
    </row>
    <row r="367" spans="1:94" x14ac:dyDescent="0.4">
      <c r="A367" s="13">
        <v>18201176178</v>
      </c>
      <c r="B367" s="15">
        <v>1</v>
      </c>
      <c r="C367" s="19" t="s">
        <v>408</v>
      </c>
      <c r="D367" s="21"/>
      <c r="E367" s="21" t="s">
        <v>15</v>
      </c>
      <c r="F367" s="17">
        <v>16.25</v>
      </c>
      <c r="G367" s="40"/>
      <c r="H367" s="17">
        <v>9.5</v>
      </c>
      <c r="I367" s="18">
        <f t="shared" si="5"/>
        <v>0.41538461538461535</v>
      </c>
      <c r="J367" s="21"/>
      <c r="K367" s="21"/>
      <c r="L367" s="21" t="s">
        <v>16</v>
      </c>
      <c r="M367" s="21"/>
      <c r="N367" s="21"/>
      <c r="O367" s="21"/>
      <c r="P367" s="21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2"/>
    </row>
    <row r="368" spans="1:94" x14ac:dyDescent="0.4">
      <c r="A368" s="13">
        <v>18201315019</v>
      </c>
      <c r="B368" s="14">
        <v>4</v>
      </c>
      <c r="C368" s="19" t="s">
        <v>409</v>
      </c>
      <c r="D368" s="21"/>
      <c r="E368" s="21" t="s">
        <v>15</v>
      </c>
      <c r="F368" s="17">
        <v>52.11</v>
      </c>
      <c r="G368" s="40"/>
      <c r="H368" s="17">
        <v>40</v>
      </c>
      <c r="I368" s="18">
        <f t="shared" si="5"/>
        <v>0.23239301477643448</v>
      </c>
      <c r="J368" s="21"/>
      <c r="K368" s="21"/>
      <c r="L368" s="21" t="s">
        <v>16</v>
      </c>
      <c r="M368" s="21"/>
      <c r="N368" s="21"/>
      <c r="O368" s="21"/>
      <c r="P368" s="21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2"/>
    </row>
    <row r="369" spans="1:94" x14ac:dyDescent="0.4">
      <c r="A369" s="13">
        <v>18207503246</v>
      </c>
      <c r="B369" s="15">
        <v>1</v>
      </c>
      <c r="C369" s="19" t="s">
        <v>410</v>
      </c>
      <c r="D369" s="21"/>
      <c r="E369" s="21" t="s">
        <v>25</v>
      </c>
      <c r="F369" s="17">
        <v>33.979999999999997</v>
      </c>
      <c r="G369" s="40"/>
      <c r="H369" s="17">
        <v>20</v>
      </c>
      <c r="I369" s="18">
        <f t="shared" si="5"/>
        <v>0.41141848145968207</v>
      </c>
      <c r="J369" s="21"/>
      <c r="K369" s="21"/>
      <c r="L369" s="21"/>
      <c r="M369" s="21"/>
      <c r="N369" s="21"/>
      <c r="O369" s="21"/>
      <c r="P369" s="21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2"/>
    </row>
    <row r="370" spans="1:94" x14ac:dyDescent="0.4">
      <c r="A370" s="13">
        <v>18207791251</v>
      </c>
      <c r="B370" s="15">
        <v>4</v>
      </c>
      <c r="C370" s="19" t="s">
        <v>411</v>
      </c>
      <c r="D370" s="21"/>
      <c r="E370" s="21" t="s">
        <v>25</v>
      </c>
      <c r="F370" s="4">
        <v>52.11</v>
      </c>
      <c r="G370" s="39"/>
      <c r="H370" s="17">
        <v>15</v>
      </c>
      <c r="I370" s="18">
        <f t="shared" si="5"/>
        <v>0.71214738054116289</v>
      </c>
      <c r="J370" s="21"/>
      <c r="K370" s="21"/>
      <c r="L370" s="21"/>
      <c r="M370" s="21"/>
      <c r="N370" s="21"/>
      <c r="O370" s="21"/>
      <c r="P370" s="21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2"/>
    </row>
    <row r="371" spans="1:94" x14ac:dyDescent="0.4">
      <c r="A371" s="13">
        <v>18211105638</v>
      </c>
      <c r="B371" s="14">
        <v>55</v>
      </c>
      <c r="C371" s="19" t="s">
        <v>412</v>
      </c>
      <c r="D371" s="21" t="s">
        <v>18</v>
      </c>
      <c r="E371" s="21" t="s">
        <v>15</v>
      </c>
      <c r="F371" s="17">
        <v>10.15</v>
      </c>
      <c r="G371" s="40"/>
      <c r="H371" s="17">
        <v>7</v>
      </c>
      <c r="I371" s="18">
        <f t="shared" si="5"/>
        <v>0.31034482758620696</v>
      </c>
      <c r="J371" s="21" t="s">
        <v>16</v>
      </c>
      <c r="K371" s="21" t="s">
        <v>16</v>
      </c>
      <c r="L371" s="21" t="s">
        <v>16</v>
      </c>
      <c r="M371" s="21"/>
      <c r="N371" s="21"/>
      <c r="O371" s="21"/>
      <c r="P371" s="21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2"/>
    </row>
    <row r="372" spans="1:94" x14ac:dyDescent="0.4">
      <c r="A372" s="13">
        <v>18211175585</v>
      </c>
      <c r="B372" s="15">
        <v>1</v>
      </c>
      <c r="C372" s="19" t="s">
        <v>413</v>
      </c>
      <c r="D372" s="21"/>
      <c r="E372" s="21" t="s">
        <v>15</v>
      </c>
      <c r="F372" s="4">
        <v>15.33</v>
      </c>
      <c r="G372" s="39"/>
      <c r="H372" s="17">
        <v>9.5</v>
      </c>
      <c r="I372" s="18">
        <f t="shared" si="5"/>
        <v>0.38030006523157212</v>
      </c>
      <c r="J372" s="21"/>
      <c r="K372" s="21"/>
      <c r="L372" s="21"/>
      <c r="M372" s="21"/>
      <c r="N372" s="21"/>
      <c r="O372" s="21" t="s">
        <v>16</v>
      </c>
      <c r="P372" s="21" t="s">
        <v>16</v>
      </c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2"/>
    </row>
    <row r="373" spans="1:94" x14ac:dyDescent="0.4">
      <c r="A373" s="13">
        <v>18211175787</v>
      </c>
      <c r="B373" s="14">
        <v>1</v>
      </c>
      <c r="C373" s="19" t="s">
        <v>414</v>
      </c>
      <c r="D373" s="21"/>
      <c r="E373" s="21" t="s">
        <v>15</v>
      </c>
      <c r="F373" s="17">
        <v>12.38</v>
      </c>
      <c r="G373" s="40"/>
      <c r="H373" s="17">
        <v>7.5</v>
      </c>
      <c r="I373" s="18">
        <f t="shared" si="5"/>
        <v>0.39418416801292411</v>
      </c>
      <c r="J373" s="21"/>
      <c r="K373" s="21"/>
      <c r="L373" s="21"/>
      <c r="M373" s="21"/>
      <c r="N373" s="21"/>
      <c r="O373" s="21" t="s">
        <v>16</v>
      </c>
      <c r="P373" s="21" t="s">
        <v>16</v>
      </c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2"/>
    </row>
    <row r="374" spans="1:94" x14ac:dyDescent="0.4">
      <c r="A374" s="13">
        <v>18211175957</v>
      </c>
      <c r="B374" s="14">
        <v>1</v>
      </c>
      <c r="C374" s="19" t="s">
        <v>415</v>
      </c>
      <c r="D374" s="21"/>
      <c r="E374" s="21" t="s">
        <v>25</v>
      </c>
      <c r="F374" s="17">
        <v>23.61</v>
      </c>
      <c r="G374" s="40"/>
      <c r="H374" s="17">
        <v>10</v>
      </c>
      <c r="I374" s="18">
        <f t="shared" si="5"/>
        <v>0.57645065650148242</v>
      </c>
      <c r="J374" s="21"/>
      <c r="K374" s="21" t="s">
        <v>16</v>
      </c>
      <c r="L374" s="21"/>
      <c r="M374" s="21"/>
      <c r="N374" s="21"/>
      <c r="O374" s="21"/>
      <c r="P374" s="21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2"/>
    </row>
    <row r="375" spans="1:94" x14ac:dyDescent="0.4">
      <c r="A375" s="13">
        <v>18211176162</v>
      </c>
      <c r="B375" s="15">
        <v>2</v>
      </c>
      <c r="C375" s="19" t="s">
        <v>416</v>
      </c>
      <c r="D375" s="21"/>
      <c r="E375" s="21" t="s">
        <v>15</v>
      </c>
      <c r="F375" s="4">
        <v>10.69</v>
      </c>
      <c r="G375" s="39"/>
      <c r="H375" s="17">
        <v>6.5</v>
      </c>
      <c r="I375" s="18">
        <f t="shared" si="5"/>
        <v>0.39195509822263797</v>
      </c>
      <c r="J375" s="21"/>
      <c r="K375" s="21"/>
      <c r="L375" s="21" t="s">
        <v>16</v>
      </c>
      <c r="M375" s="21"/>
      <c r="N375" s="21"/>
      <c r="O375" s="21"/>
      <c r="P375" s="21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2"/>
    </row>
    <row r="376" spans="1:94" x14ac:dyDescent="0.4">
      <c r="A376" s="13">
        <v>18211176395</v>
      </c>
      <c r="B376" s="15">
        <v>2</v>
      </c>
      <c r="C376" s="19" t="s">
        <v>417</v>
      </c>
      <c r="D376" s="21"/>
      <c r="E376" s="21" t="s">
        <v>25</v>
      </c>
      <c r="F376" s="17">
        <v>15.56</v>
      </c>
      <c r="G376" s="40"/>
      <c r="H376" s="17">
        <v>3</v>
      </c>
      <c r="I376" s="18">
        <f t="shared" si="5"/>
        <v>0.80719794344473006</v>
      </c>
      <c r="J376" s="21"/>
      <c r="K376" s="21"/>
      <c r="L376" s="21"/>
      <c r="M376" s="21"/>
      <c r="N376" s="21"/>
      <c r="O376" s="21" t="s">
        <v>16</v>
      </c>
      <c r="P376" s="21" t="s">
        <v>16</v>
      </c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2"/>
    </row>
    <row r="377" spans="1:94" x14ac:dyDescent="0.4">
      <c r="A377" s="13">
        <v>18211176911</v>
      </c>
      <c r="B377" s="15">
        <v>1</v>
      </c>
      <c r="C377" s="19" t="s">
        <v>418</v>
      </c>
      <c r="D377" s="21"/>
      <c r="E377" s="21" t="s">
        <v>15</v>
      </c>
      <c r="F377" s="17">
        <v>12.66</v>
      </c>
      <c r="G377" s="40"/>
      <c r="H377" s="17">
        <v>8</v>
      </c>
      <c r="I377" s="18">
        <f t="shared" si="5"/>
        <v>0.36808846761453395</v>
      </c>
      <c r="J377" s="21"/>
      <c r="K377" s="21"/>
      <c r="L377" s="21" t="s">
        <v>16</v>
      </c>
      <c r="M377" s="21"/>
      <c r="N377" s="21"/>
      <c r="O377" s="21"/>
      <c r="P377" s="21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2"/>
    </row>
    <row r="378" spans="1:94" x14ac:dyDescent="0.4">
      <c r="A378" s="13">
        <v>18211177708</v>
      </c>
      <c r="B378" s="15">
        <v>1</v>
      </c>
      <c r="C378" s="19" t="s">
        <v>419</v>
      </c>
      <c r="D378" s="21"/>
      <c r="E378" s="21" t="s">
        <v>25</v>
      </c>
      <c r="F378" s="17">
        <v>8.1999999999999993</v>
      </c>
      <c r="G378" s="40"/>
      <c r="H378" s="17">
        <v>2</v>
      </c>
      <c r="I378" s="18">
        <f t="shared" si="5"/>
        <v>0.75609756097560976</v>
      </c>
      <c r="J378" s="21"/>
      <c r="K378" s="21"/>
      <c r="L378" s="21"/>
      <c r="M378" s="21"/>
      <c r="N378" s="21"/>
      <c r="O378" s="21"/>
      <c r="P378" s="21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2"/>
    </row>
    <row r="379" spans="1:94" x14ac:dyDescent="0.4">
      <c r="A379" s="13">
        <v>18211177708</v>
      </c>
      <c r="B379" s="14">
        <v>8</v>
      </c>
      <c r="C379" s="19" t="s">
        <v>419</v>
      </c>
      <c r="D379" s="21"/>
      <c r="E379" s="21" t="s">
        <v>15</v>
      </c>
      <c r="F379" s="4">
        <v>8.1999999999999993</v>
      </c>
      <c r="G379" s="39"/>
      <c r="H379" s="17">
        <v>5.25</v>
      </c>
      <c r="I379" s="18">
        <f t="shared" si="5"/>
        <v>0.3597560975609756</v>
      </c>
      <c r="J379" s="21"/>
      <c r="K379" s="21"/>
      <c r="L379" s="21"/>
      <c r="M379" s="21"/>
      <c r="N379" s="21"/>
      <c r="O379" s="21"/>
      <c r="P379" s="21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2"/>
    </row>
    <row r="380" spans="1:94" x14ac:dyDescent="0.4">
      <c r="A380" s="13">
        <v>18211177828</v>
      </c>
      <c r="B380" s="14">
        <v>1</v>
      </c>
      <c r="C380" s="19" t="s">
        <v>420</v>
      </c>
      <c r="D380" s="21"/>
      <c r="E380" s="21" t="s">
        <v>15</v>
      </c>
      <c r="F380" s="4">
        <v>7.41</v>
      </c>
      <c r="G380" s="39"/>
      <c r="H380" s="17">
        <v>5</v>
      </c>
      <c r="I380" s="18">
        <f t="shared" si="5"/>
        <v>0.32523616734143046</v>
      </c>
      <c r="J380" s="21"/>
      <c r="K380" s="21"/>
      <c r="L380" s="21" t="s">
        <v>16</v>
      </c>
      <c r="M380" s="21"/>
      <c r="N380" s="21"/>
      <c r="O380" s="21"/>
      <c r="P380" s="21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2"/>
    </row>
    <row r="381" spans="1:94" x14ac:dyDescent="0.4">
      <c r="A381" s="13">
        <v>18211178340</v>
      </c>
      <c r="B381" s="15">
        <v>5</v>
      </c>
      <c r="C381" s="19" t="s">
        <v>421</v>
      </c>
      <c r="D381" s="21"/>
      <c r="E381" s="21" t="s">
        <v>15</v>
      </c>
      <c r="F381" s="17">
        <v>32.44</v>
      </c>
      <c r="G381" s="40"/>
      <c r="H381" s="17">
        <v>12</v>
      </c>
      <c r="I381" s="18">
        <f t="shared" si="5"/>
        <v>0.6300863131935881</v>
      </c>
      <c r="J381" s="21"/>
      <c r="K381" s="21"/>
      <c r="L381" s="21"/>
      <c r="M381" s="21"/>
      <c r="N381" s="21"/>
      <c r="O381" s="21"/>
      <c r="P381" s="21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2"/>
    </row>
    <row r="382" spans="1:94" x14ac:dyDescent="0.4">
      <c r="A382" s="13">
        <v>18211245113</v>
      </c>
      <c r="B382" s="14">
        <v>2</v>
      </c>
      <c r="C382" s="19" t="s">
        <v>422</v>
      </c>
      <c r="D382" s="21"/>
      <c r="E382" s="21" t="s">
        <v>25</v>
      </c>
      <c r="F382" s="17">
        <v>7.78</v>
      </c>
      <c r="G382" s="40"/>
      <c r="H382" s="17">
        <v>3</v>
      </c>
      <c r="I382" s="18">
        <f t="shared" si="5"/>
        <v>0.61439588688946012</v>
      </c>
      <c r="J382" s="21"/>
      <c r="K382" s="21" t="s">
        <v>16</v>
      </c>
      <c r="L382" s="21"/>
      <c r="M382" s="21" t="s">
        <v>16</v>
      </c>
      <c r="N382" s="21" t="s">
        <v>16</v>
      </c>
      <c r="O382" s="21" t="s">
        <v>16</v>
      </c>
      <c r="P382" s="21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2"/>
    </row>
    <row r="383" spans="1:94" x14ac:dyDescent="0.4">
      <c r="A383" s="13">
        <v>18211245517</v>
      </c>
      <c r="B383" s="14">
        <v>6</v>
      </c>
      <c r="C383" s="19" t="s">
        <v>423</v>
      </c>
      <c r="D383" s="21"/>
      <c r="E383" s="21" t="s">
        <v>15</v>
      </c>
      <c r="F383" s="4">
        <v>8.02</v>
      </c>
      <c r="G383" s="39"/>
      <c r="H383" s="17">
        <v>3</v>
      </c>
      <c r="I383" s="18">
        <f t="shared" si="5"/>
        <v>0.62593516209476308</v>
      </c>
      <c r="J383" s="21" t="s">
        <v>16</v>
      </c>
      <c r="K383" s="21"/>
      <c r="L383" s="21"/>
      <c r="M383" s="21"/>
      <c r="N383" s="21"/>
      <c r="O383" s="21"/>
      <c r="P383" s="21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2"/>
    </row>
    <row r="384" spans="1:94" x14ac:dyDescent="0.4">
      <c r="A384" s="13">
        <v>18211246438</v>
      </c>
      <c r="B384" s="15">
        <v>1</v>
      </c>
      <c r="C384" s="19" t="s">
        <v>424</v>
      </c>
      <c r="D384" s="21" t="s">
        <v>18</v>
      </c>
      <c r="E384" s="21" t="s">
        <v>15</v>
      </c>
      <c r="F384" s="4">
        <v>43.95</v>
      </c>
      <c r="G384" s="39"/>
      <c r="H384" s="17">
        <v>28</v>
      </c>
      <c r="I384" s="18">
        <f t="shared" si="5"/>
        <v>0.36291240045506257</v>
      </c>
      <c r="J384" s="21"/>
      <c r="K384" s="21" t="s">
        <v>16</v>
      </c>
      <c r="L384" s="21"/>
      <c r="M384" s="21"/>
      <c r="N384" s="21"/>
      <c r="O384" s="21"/>
      <c r="P384" s="21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2"/>
    </row>
    <row r="385" spans="1:94" x14ac:dyDescent="0.4">
      <c r="A385" s="13">
        <v>18211246857</v>
      </c>
      <c r="B385" s="15">
        <v>1</v>
      </c>
      <c r="C385" s="19" t="s">
        <v>425</v>
      </c>
      <c r="D385" s="21"/>
      <c r="E385" s="21" t="s">
        <v>15</v>
      </c>
      <c r="F385" s="4">
        <v>35.869999999999997</v>
      </c>
      <c r="G385" s="39"/>
      <c r="H385" s="17">
        <v>20</v>
      </c>
      <c r="I385" s="18">
        <f t="shared" si="5"/>
        <v>0.44243100083635345</v>
      </c>
      <c r="J385" s="21"/>
      <c r="K385" s="21"/>
      <c r="L385" s="21"/>
      <c r="M385" s="21"/>
      <c r="N385" s="21"/>
      <c r="O385" s="21" t="s">
        <v>16</v>
      </c>
      <c r="P385" s="21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2"/>
    </row>
    <row r="386" spans="1:94" x14ac:dyDescent="0.4">
      <c r="A386" s="13">
        <v>18211707807</v>
      </c>
      <c r="B386" s="14">
        <v>1</v>
      </c>
      <c r="C386" s="19" t="s">
        <v>426</v>
      </c>
      <c r="D386" s="21"/>
      <c r="E386" s="21" t="s">
        <v>15</v>
      </c>
      <c r="F386" s="17">
        <v>6.57</v>
      </c>
      <c r="G386" s="40"/>
      <c r="H386" s="17">
        <v>4.25</v>
      </c>
      <c r="I386" s="18">
        <f t="shared" si="5"/>
        <v>0.35312024353120242</v>
      </c>
      <c r="J386" s="21"/>
      <c r="K386" s="21"/>
      <c r="L386" s="21" t="s">
        <v>16</v>
      </c>
      <c r="M386" s="21"/>
      <c r="N386" s="21"/>
      <c r="O386" s="21"/>
      <c r="P386" s="21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2"/>
    </row>
    <row r="387" spans="1:94" x14ac:dyDescent="0.4">
      <c r="A387" s="13">
        <v>18211712279</v>
      </c>
      <c r="B387" s="14">
        <v>1</v>
      </c>
      <c r="C387" s="19" t="s">
        <v>427</v>
      </c>
      <c r="D387" s="21"/>
      <c r="E387" s="21" t="s">
        <v>15</v>
      </c>
      <c r="F387" s="17">
        <v>49.38</v>
      </c>
      <c r="G387" s="40"/>
      <c r="H387" s="17">
        <v>24</v>
      </c>
      <c r="I387" s="18">
        <f t="shared" si="5"/>
        <v>0.5139732685297691</v>
      </c>
      <c r="J387" s="21"/>
      <c r="K387" s="21"/>
      <c r="L387" s="21"/>
      <c r="M387" s="21"/>
      <c r="N387" s="21"/>
      <c r="O387" s="21"/>
      <c r="P387" s="21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2"/>
    </row>
    <row r="388" spans="1:94" x14ac:dyDescent="0.4">
      <c r="A388" s="13">
        <v>18211712838</v>
      </c>
      <c r="B388" s="15">
        <v>43</v>
      </c>
      <c r="C388" s="19" t="s">
        <v>428</v>
      </c>
      <c r="D388" s="21"/>
      <c r="E388" s="21" t="s">
        <v>15</v>
      </c>
      <c r="F388" s="4">
        <v>13.07</v>
      </c>
      <c r="G388" s="39"/>
      <c r="H388" s="17">
        <v>8</v>
      </c>
      <c r="I388" s="18">
        <f t="shared" si="5"/>
        <v>0.38791124713083402</v>
      </c>
      <c r="J388" s="21"/>
      <c r="K388" s="21"/>
      <c r="L388" s="21" t="s">
        <v>16</v>
      </c>
      <c r="M388" s="21"/>
      <c r="N388" s="21"/>
      <c r="O388" s="21" t="s">
        <v>16</v>
      </c>
      <c r="P388" s="21" t="s">
        <v>16</v>
      </c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2"/>
    </row>
    <row r="389" spans="1:94" x14ac:dyDescent="0.4">
      <c r="A389" s="13">
        <v>18211723101</v>
      </c>
      <c r="B389" s="15">
        <v>1</v>
      </c>
      <c r="C389" s="19" t="s">
        <v>429</v>
      </c>
      <c r="D389" s="21"/>
      <c r="E389" s="21" t="s">
        <v>25</v>
      </c>
      <c r="F389" s="4">
        <v>50.55</v>
      </c>
      <c r="G389" s="39"/>
      <c r="H389" s="17">
        <v>30</v>
      </c>
      <c r="I389" s="18">
        <f t="shared" ref="I389:I452" si="6">1-(H389/F389)</f>
        <v>0.40652818991097917</v>
      </c>
      <c r="J389" s="21"/>
      <c r="K389" s="21"/>
      <c r="L389" s="21"/>
      <c r="M389" s="21"/>
      <c r="N389" s="21"/>
      <c r="O389" s="21"/>
      <c r="P389" s="21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2"/>
    </row>
    <row r="390" spans="1:94" x14ac:dyDescent="0.4">
      <c r="A390" s="13">
        <v>18211723410</v>
      </c>
      <c r="B390" s="14">
        <v>2</v>
      </c>
      <c r="C390" s="19" t="s">
        <v>430</v>
      </c>
      <c r="D390" s="21"/>
      <c r="E390" s="21" t="s">
        <v>15</v>
      </c>
      <c r="F390" s="4">
        <v>10.28</v>
      </c>
      <c r="G390" s="39"/>
      <c r="H390" s="17">
        <v>7</v>
      </c>
      <c r="I390" s="18">
        <f t="shared" si="6"/>
        <v>0.31906614785992216</v>
      </c>
      <c r="J390" s="21"/>
      <c r="K390" s="21"/>
      <c r="L390" s="21"/>
      <c r="M390" s="21"/>
      <c r="N390" s="21"/>
      <c r="O390" s="21"/>
      <c r="P390" s="21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2"/>
    </row>
    <row r="391" spans="1:94" x14ac:dyDescent="0.4">
      <c r="A391" s="13">
        <v>18211728332</v>
      </c>
      <c r="B391" s="14">
        <v>4</v>
      </c>
      <c r="C391" s="19" t="s">
        <v>431</v>
      </c>
      <c r="D391" s="21"/>
      <c r="E391" s="21" t="s">
        <v>15</v>
      </c>
      <c r="F391" s="17">
        <v>5.85</v>
      </c>
      <c r="G391" s="40"/>
      <c r="H391" s="17">
        <v>4</v>
      </c>
      <c r="I391" s="18">
        <f t="shared" si="6"/>
        <v>0.31623931623931623</v>
      </c>
      <c r="J391" s="21"/>
      <c r="K391" s="21"/>
      <c r="L391" s="21"/>
      <c r="M391" s="21"/>
      <c r="N391" s="21"/>
      <c r="O391" s="21"/>
      <c r="P391" s="21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2"/>
    </row>
    <row r="392" spans="1:94" x14ac:dyDescent="0.4">
      <c r="A392" s="13">
        <v>18214690169</v>
      </c>
      <c r="B392" s="14">
        <v>10</v>
      </c>
      <c r="C392" s="19" t="s">
        <v>432</v>
      </c>
      <c r="D392" s="21"/>
      <c r="E392" s="21" t="s">
        <v>15</v>
      </c>
      <c r="F392" s="17">
        <v>6.47</v>
      </c>
      <c r="G392" s="40"/>
      <c r="H392" s="17">
        <v>4.25</v>
      </c>
      <c r="I392" s="18">
        <f t="shared" si="6"/>
        <v>0.34312210200927351</v>
      </c>
      <c r="J392" s="21" t="s">
        <v>16</v>
      </c>
      <c r="K392" s="21" t="s">
        <v>16</v>
      </c>
      <c r="L392" s="21"/>
      <c r="M392" s="21" t="s">
        <v>16</v>
      </c>
      <c r="N392" s="21"/>
      <c r="O392" s="21"/>
      <c r="P392" s="21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2"/>
    </row>
    <row r="393" spans="1:94" x14ac:dyDescent="0.4">
      <c r="A393" s="13">
        <v>18219056634</v>
      </c>
      <c r="B393" s="15">
        <v>1</v>
      </c>
      <c r="C393" s="19" t="s">
        <v>433</v>
      </c>
      <c r="D393" s="21"/>
      <c r="E393" s="21" t="s">
        <v>25</v>
      </c>
      <c r="F393" s="4">
        <v>17.57</v>
      </c>
      <c r="G393" s="39"/>
      <c r="H393" s="17">
        <v>11</v>
      </c>
      <c r="I393" s="18">
        <f t="shared" si="6"/>
        <v>0.3739328400682983</v>
      </c>
      <c r="J393" s="21"/>
      <c r="K393" s="21" t="s">
        <v>16</v>
      </c>
      <c r="L393" s="21"/>
      <c r="M393" s="21"/>
      <c r="N393" s="21"/>
      <c r="O393" s="21"/>
      <c r="P393" s="21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2"/>
    </row>
    <row r="394" spans="1:94" x14ac:dyDescent="0.4">
      <c r="A394" s="13">
        <v>18301440183</v>
      </c>
      <c r="B394" s="15">
        <v>4</v>
      </c>
      <c r="C394" s="19" t="s">
        <v>434</v>
      </c>
      <c r="D394" s="21"/>
      <c r="E394" s="21" t="s">
        <v>25</v>
      </c>
      <c r="F394" s="4">
        <v>29.42</v>
      </c>
      <c r="G394" s="39"/>
      <c r="H394" s="17">
        <v>8</v>
      </c>
      <c r="I394" s="18">
        <f t="shared" si="6"/>
        <v>0.72807613868116927</v>
      </c>
      <c r="J394" s="21"/>
      <c r="K394" s="21"/>
      <c r="L394" s="21"/>
      <c r="M394" s="21"/>
      <c r="N394" s="21"/>
      <c r="O394" s="21"/>
      <c r="P394" s="21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2"/>
    </row>
    <row r="395" spans="1:94" x14ac:dyDescent="0.4">
      <c r="A395" s="13">
        <v>18301716888</v>
      </c>
      <c r="B395" s="14">
        <v>3</v>
      </c>
      <c r="C395" s="2" t="s">
        <v>435</v>
      </c>
      <c r="D395" s="21"/>
      <c r="E395" s="21" t="s">
        <v>25</v>
      </c>
      <c r="F395" s="17">
        <v>29.42</v>
      </c>
      <c r="G395" s="40"/>
      <c r="H395" s="17">
        <v>7</v>
      </c>
      <c r="I395" s="18">
        <f t="shared" si="6"/>
        <v>0.7620666213460231</v>
      </c>
      <c r="J395" s="21"/>
      <c r="K395" s="21"/>
      <c r="L395" s="21"/>
      <c r="M395" s="21"/>
      <c r="N395" s="21"/>
      <c r="O395" s="21"/>
      <c r="P395" s="21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2"/>
    </row>
    <row r="396" spans="1:94" x14ac:dyDescent="0.4">
      <c r="A396" s="13">
        <v>18301723881</v>
      </c>
      <c r="B396" s="15">
        <v>2</v>
      </c>
      <c r="C396" s="19" t="s">
        <v>436</v>
      </c>
      <c r="D396" s="21"/>
      <c r="E396" s="21" t="s">
        <v>25</v>
      </c>
      <c r="F396" s="17">
        <v>16.079999999999998</v>
      </c>
      <c r="G396" s="40"/>
      <c r="H396" s="17">
        <v>4.5</v>
      </c>
      <c r="I396" s="18">
        <f t="shared" si="6"/>
        <v>0.7201492537313432</v>
      </c>
      <c r="J396" s="21"/>
      <c r="K396" s="21"/>
      <c r="L396" s="21"/>
      <c r="M396" s="21"/>
      <c r="N396" s="21" t="s">
        <v>16</v>
      </c>
      <c r="O396" s="21" t="s">
        <v>16</v>
      </c>
      <c r="P396" s="21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2"/>
    </row>
    <row r="397" spans="1:94" x14ac:dyDescent="0.4">
      <c r="A397" s="13">
        <v>18301723883</v>
      </c>
      <c r="B397" s="14">
        <v>1</v>
      </c>
      <c r="C397" s="19" t="s">
        <v>437</v>
      </c>
      <c r="D397" s="21"/>
      <c r="E397" s="21" t="s">
        <v>25</v>
      </c>
      <c r="F397" s="4">
        <v>34.119999999999997</v>
      </c>
      <c r="G397" s="39"/>
      <c r="H397" s="17">
        <v>7</v>
      </c>
      <c r="I397" s="18">
        <f t="shared" si="6"/>
        <v>0.79484173505275502</v>
      </c>
      <c r="J397" s="21"/>
      <c r="K397" s="21" t="s">
        <v>16</v>
      </c>
      <c r="L397" s="21"/>
      <c r="M397" s="21"/>
      <c r="N397" s="21"/>
      <c r="O397" s="21"/>
      <c r="P397" s="21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2"/>
    </row>
    <row r="398" spans="1:94" x14ac:dyDescent="0.4">
      <c r="A398" s="13">
        <v>18301723887</v>
      </c>
      <c r="B398" s="15">
        <v>3</v>
      </c>
      <c r="C398" s="2" t="s">
        <v>438</v>
      </c>
      <c r="D398" s="21"/>
      <c r="E398" s="21" t="s">
        <v>25</v>
      </c>
      <c r="F398" s="17">
        <v>14.92</v>
      </c>
      <c r="G398" s="40"/>
      <c r="H398" s="17">
        <v>4</v>
      </c>
      <c r="I398" s="18">
        <f t="shared" si="6"/>
        <v>0.73190348525469173</v>
      </c>
      <c r="J398" s="21"/>
      <c r="K398" s="21"/>
      <c r="L398" s="21" t="s">
        <v>16</v>
      </c>
      <c r="M398" s="21"/>
      <c r="N398" s="21"/>
      <c r="O398" s="21"/>
      <c r="P398" s="21" t="s">
        <v>16</v>
      </c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2"/>
    </row>
    <row r="399" spans="1:94" x14ac:dyDescent="0.4">
      <c r="A399" s="13">
        <v>18307560778</v>
      </c>
      <c r="B399" s="15">
        <v>2</v>
      </c>
      <c r="C399" s="2" t="s">
        <v>439</v>
      </c>
      <c r="D399" s="6"/>
      <c r="E399" s="6" t="s">
        <v>15</v>
      </c>
      <c r="F399" s="4">
        <v>52.11</v>
      </c>
      <c r="G399" s="39"/>
      <c r="H399" s="17">
        <v>38</v>
      </c>
      <c r="I399" s="18">
        <f t="shared" si="6"/>
        <v>0.27077336403761276</v>
      </c>
      <c r="J399" s="21"/>
      <c r="K399" s="21"/>
      <c r="L399" s="6"/>
      <c r="M399" s="21"/>
      <c r="N399" s="21"/>
      <c r="O399" s="6"/>
      <c r="P399" s="6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2"/>
    </row>
    <row r="400" spans="1:94" x14ac:dyDescent="0.4">
      <c r="A400" s="13">
        <v>21211202033</v>
      </c>
      <c r="B400" s="14">
        <v>1</v>
      </c>
      <c r="C400" s="19" t="s">
        <v>440</v>
      </c>
      <c r="D400" s="21" t="s">
        <v>18</v>
      </c>
      <c r="E400" s="21" t="s">
        <v>158</v>
      </c>
      <c r="F400" s="17">
        <v>371.4</v>
      </c>
      <c r="G400" s="40"/>
      <c r="H400" s="17">
        <v>140</v>
      </c>
      <c r="I400" s="18">
        <f t="shared" si="6"/>
        <v>0.6230479267635971</v>
      </c>
      <c r="J400" s="21" t="s">
        <v>16</v>
      </c>
      <c r="K400" s="21"/>
      <c r="L400" s="21"/>
      <c r="M400" s="21"/>
      <c r="N400" s="21"/>
      <c r="O400" s="21"/>
      <c r="P400" s="21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2"/>
    </row>
    <row r="401" spans="1:94" x14ac:dyDescent="0.4">
      <c r="A401" s="13">
        <v>21211204461</v>
      </c>
      <c r="B401" s="15">
        <v>1</v>
      </c>
      <c r="C401" s="2" t="s">
        <v>441</v>
      </c>
      <c r="D401" s="21" t="s">
        <v>442</v>
      </c>
      <c r="E401" s="21" t="s">
        <v>158</v>
      </c>
      <c r="F401" s="4">
        <v>295.58</v>
      </c>
      <c r="G401" s="39"/>
      <c r="H401" s="17">
        <v>75</v>
      </c>
      <c r="I401" s="18">
        <f t="shared" si="6"/>
        <v>0.74626158738750936</v>
      </c>
      <c r="J401" s="21"/>
      <c r="K401" s="21"/>
      <c r="L401" s="21"/>
      <c r="M401" s="21"/>
      <c r="N401" s="21"/>
      <c r="O401" s="21" t="s">
        <v>16</v>
      </c>
      <c r="P401" s="21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2"/>
    </row>
    <row r="402" spans="1:94" x14ac:dyDescent="0.4">
      <c r="A402" s="13">
        <v>21211223078</v>
      </c>
      <c r="B402" s="15">
        <v>1</v>
      </c>
      <c r="C402" s="2" t="s">
        <v>443</v>
      </c>
      <c r="D402" s="21" t="s">
        <v>442</v>
      </c>
      <c r="E402" s="21" t="s">
        <v>158</v>
      </c>
      <c r="F402" s="17">
        <v>213</v>
      </c>
      <c r="G402" s="40"/>
      <c r="H402" s="17">
        <v>50</v>
      </c>
      <c r="I402" s="18">
        <f t="shared" si="6"/>
        <v>0.76525821596244126</v>
      </c>
      <c r="J402" s="21"/>
      <c r="K402" s="21"/>
      <c r="L402" s="21" t="s">
        <v>16</v>
      </c>
      <c r="M402" s="21"/>
      <c r="N402" s="21"/>
      <c r="O402" s="21"/>
      <c r="P402" s="21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2"/>
    </row>
    <row r="403" spans="1:94" x14ac:dyDescent="0.4">
      <c r="A403" s="13">
        <v>21211223125</v>
      </c>
      <c r="B403" s="14">
        <v>1</v>
      </c>
      <c r="C403" s="19" t="s">
        <v>444</v>
      </c>
      <c r="D403" s="21"/>
      <c r="E403" s="21" t="s">
        <v>158</v>
      </c>
      <c r="F403" s="4">
        <v>365.84</v>
      </c>
      <c r="G403" s="39"/>
      <c r="H403" s="17">
        <v>100</v>
      </c>
      <c r="I403" s="18">
        <f t="shared" si="6"/>
        <v>0.72665646184124211</v>
      </c>
      <c r="J403" s="21"/>
      <c r="K403" s="21"/>
      <c r="L403" s="21"/>
      <c r="M403" s="21" t="s">
        <v>16</v>
      </c>
      <c r="N403" s="21" t="s">
        <v>16</v>
      </c>
      <c r="O403" s="21"/>
      <c r="P403" s="21" t="s">
        <v>16</v>
      </c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2"/>
    </row>
    <row r="404" spans="1:94" x14ac:dyDescent="0.4">
      <c r="A404" s="13">
        <v>21211223135</v>
      </c>
      <c r="B404" s="15">
        <v>1</v>
      </c>
      <c r="C404" s="19" t="s">
        <v>445</v>
      </c>
      <c r="D404" s="21" t="s">
        <v>446</v>
      </c>
      <c r="E404" s="21" t="s">
        <v>15</v>
      </c>
      <c r="F404" s="17">
        <v>699.1</v>
      </c>
      <c r="G404" s="40"/>
      <c r="H404" s="17">
        <v>200</v>
      </c>
      <c r="I404" s="18">
        <f t="shared" si="6"/>
        <v>0.71391789443570308</v>
      </c>
      <c r="J404" s="21"/>
      <c r="K404" s="21"/>
      <c r="L404" s="21"/>
      <c r="M404" s="21"/>
      <c r="N404" s="21"/>
      <c r="O404" s="21"/>
      <c r="P404" s="21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2"/>
    </row>
    <row r="405" spans="1:94" x14ac:dyDescent="0.4">
      <c r="A405" s="13">
        <v>21211223166</v>
      </c>
      <c r="B405" s="15">
        <v>1</v>
      </c>
      <c r="C405" s="19" t="s">
        <v>447</v>
      </c>
      <c r="D405" s="21" t="s">
        <v>446</v>
      </c>
      <c r="E405" s="21" t="s">
        <v>158</v>
      </c>
      <c r="F405" s="17">
        <v>355.91</v>
      </c>
      <c r="G405" s="40"/>
      <c r="H405" s="17">
        <v>100</v>
      </c>
      <c r="I405" s="18">
        <f t="shared" si="6"/>
        <v>0.71903009187715994</v>
      </c>
      <c r="J405" s="21"/>
      <c r="K405" s="21"/>
      <c r="L405" s="21"/>
      <c r="M405" s="21"/>
      <c r="N405" s="21"/>
      <c r="O405" s="21"/>
      <c r="P405" s="21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2"/>
    </row>
    <row r="406" spans="1:94" x14ac:dyDescent="0.4">
      <c r="A406" s="13">
        <v>21211225979</v>
      </c>
      <c r="B406" s="15">
        <v>1</v>
      </c>
      <c r="C406" s="19" t="s">
        <v>448</v>
      </c>
      <c r="D406" s="21" t="s">
        <v>18</v>
      </c>
      <c r="E406" s="21" t="s">
        <v>15</v>
      </c>
      <c r="F406" s="4">
        <v>893.7</v>
      </c>
      <c r="G406" s="39"/>
      <c r="H406" s="17">
        <v>600</v>
      </c>
      <c r="I406" s="18">
        <f t="shared" si="6"/>
        <v>0.32863376972138303</v>
      </c>
      <c r="J406" s="21"/>
      <c r="K406" s="21"/>
      <c r="L406" s="21" t="s">
        <v>16</v>
      </c>
      <c r="M406" s="21"/>
      <c r="N406" s="21"/>
      <c r="O406" s="21"/>
      <c r="P406" s="21" t="s">
        <v>16</v>
      </c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2"/>
    </row>
    <row r="407" spans="1:94" x14ac:dyDescent="0.4">
      <c r="A407" s="13">
        <v>21211250718</v>
      </c>
      <c r="B407" s="14">
        <v>1</v>
      </c>
      <c r="C407" s="19" t="s">
        <v>449</v>
      </c>
      <c r="D407" s="21" t="s">
        <v>18</v>
      </c>
      <c r="E407" s="21" t="s">
        <v>158</v>
      </c>
      <c r="F407" s="4">
        <v>255</v>
      </c>
      <c r="G407" s="39"/>
      <c r="H407" s="17">
        <v>150</v>
      </c>
      <c r="I407" s="18">
        <f t="shared" si="6"/>
        <v>0.41176470588235292</v>
      </c>
      <c r="J407" s="21" t="s">
        <v>16</v>
      </c>
      <c r="K407" s="21"/>
      <c r="L407" s="21"/>
      <c r="M407" s="21"/>
      <c r="N407" s="21"/>
      <c r="O407" s="21"/>
      <c r="P407" s="21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2"/>
    </row>
    <row r="408" spans="1:94" x14ac:dyDescent="0.4">
      <c r="A408" s="13">
        <v>21212226428</v>
      </c>
      <c r="B408" s="14">
        <v>1</v>
      </c>
      <c r="C408" s="19" t="s">
        <v>450</v>
      </c>
      <c r="D408" s="21" t="s">
        <v>446</v>
      </c>
      <c r="E408" s="21" t="s">
        <v>15</v>
      </c>
      <c r="F408" s="17">
        <v>935.13</v>
      </c>
      <c r="G408" s="40"/>
      <c r="H408" s="17">
        <v>315</v>
      </c>
      <c r="I408" s="18">
        <f t="shared" si="6"/>
        <v>0.66314843925443523</v>
      </c>
      <c r="J408" s="21"/>
      <c r="K408" s="21"/>
      <c r="L408" s="21"/>
      <c r="M408" s="21"/>
      <c r="N408" s="21"/>
      <c r="O408" s="21"/>
      <c r="P408" s="21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2"/>
    </row>
    <row r="409" spans="1:94" x14ac:dyDescent="0.4">
      <c r="A409" s="13">
        <v>21511204225</v>
      </c>
      <c r="B409" s="15">
        <v>1</v>
      </c>
      <c r="C409" s="19" t="s">
        <v>451</v>
      </c>
      <c r="D409" s="21"/>
      <c r="E409" s="21" t="s">
        <v>158</v>
      </c>
      <c r="F409" s="4">
        <v>156.79</v>
      </c>
      <c r="G409" s="39"/>
      <c r="H409" s="17">
        <v>74</v>
      </c>
      <c r="I409" s="18">
        <f t="shared" si="6"/>
        <v>0.52803112443395617</v>
      </c>
      <c r="J409" s="21" t="s">
        <v>16</v>
      </c>
      <c r="K409" s="21"/>
      <c r="L409" s="21"/>
      <c r="M409" s="21" t="s">
        <v>16</v>
      </c>
      <c r="N409" s="21"/>
      <c r="O409" s="21"/>
      <c r="P409" s="21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2"/>
    </row>
    <row r="410" spans="1:94" x14ac:dyDescent="0.4">
      <c r="A410" s="13">
        <v>21511223302</v>
      </c>
      <c r="B410" s="14">
        <v>4</v>
      </c>
      <c r="C410" s="19" t="s">
        <v>452</v>
      </c>
      <c r="D410" s="21"/>
      <c r="E410" s="21" t="s">
        <v>15</v>
      </c>
      <c r="F410" s="4">
        <v>37.119999999999997</v>
      </c>
      <c r="G410" s="39"/>
      <c r="H410" s="17">
        <v>22</v>
      </c>
      <c r="I410" s="18">
        <f t="shared" si="6"/>
        <v>0.40732758620689646</v>
      </c>
      <c r="J410" s="21"/>
      <c r="K410" s="21"/>
      <c r="L410" s="21"/>
      <c r="M410" s="21"/>
      <c r="N410" s="21"/>
      <c r="O410" s="21"/>
      <c r="P410" s="21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2"/>
    </row>
    <row r="411" spans="1:94" x14ac:dyDescent="0.4">
      <c r="A411" s="13">
        <v>21511223328</v>
      </c>
      <c r="B411" s="14">
        <v>1</v>
      </c>
      <c r="C411" s="19" t="s">
        <v>453</v>
      </c>
      <c r="D411" s="21"/>
      <c r="E411" s="21" t="s">
        <v>25</v>
      </c>
      <c r="F411" s="4">
        <v>12.5</v>
      </c>
      <c r="G411" s="39"/>
      <c r="H411" s="17">
        <v>3.5</v>
      </c>
      <c r="I411" s="18">
        <f t="shared" si="6"/>
        <v>0.72</v>
      </c>
      <c r="J411" s="21"/>
      <c r="K411" s="21"/>
      <c r="L411" s="21"/>
      <c r="M411" s="21"/>
      <c r="N411" s="21"/>
      <c r="O411" s="21"/>
      <c r="P411" s="21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2"/>
    </row>
    <row r="412" spans="1:94" x14ac:dyDescent="0.4">
      <c r="A412" s="13">
        <v>21512226729</v>
      </c>
      <c r="B412" s="15">
        <v>1</v>
      </c>
      <c r="C412" s="19" t="s">
        <v>454</v>
      </c>
      <c r="D412" s="21"/>
      <c r="E412" s="21" t="s">
        <v>15</v>
      </c>
      <c r="F412" s="17">
        <v>108.91</v>
      </c>
      <c r="G412" s="40"/>
      <c r="H412" s="17">
        <v>72</v>
      </c>
      <c r="I412" s="18">
        <f t="shared" si="6"/>
        <v>0.33890368193921583</v>
      </c>
      <c r="J412" s="21"/>
      <c r="K412" s="21"/>
      <c r="L412" s="21" t="s">
        <v>16</v>
      </c>
      <c r="M412" s="21"/>
      <c r="N412" s="21"/>
      <c r="O412" s="21" t="s">
        <v>16</v>
      </c>
      <c r="P412" s="21" t="s">
        <v>16</v>
      </c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2"/>
    </row>
    <row r="413" spans="1:94" x14ac:dyDescent="0.4">
      <c r="A413" s="13">
        <v>21517570284</v>
      </c>
      <c r="B413" s="15">
        <v>1</v>
      </c>
      <c r="C413" s="19" t="s">
        <v>455</v>
      </c>
      <c r="D413" s="21"/>
      <c r="E413" s="21" t="s">
        <v>25</v>
      </c>
      <c r="F413" s="17">
        <v>5.2</v>
      </c>
      <c r="G413" s="40"/>
      <c r="H413" s="17">
        <v>3.5</v>
      </c>
      <c r="I413" s="18">
        <f t="shared" si="6"/>
        <v>0.32692307692307698</v>
      </c>
      <c r="J413" s="21"/>
      <c r="K413" s="21"/>
      <c r="L413" s="21"/>
      <c r="M413" s="21"/>
      <c r="N413" s="21"/>
      <c r="O413" s="21"/>
      <c r="P413" s="21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2"/>
    </row>
    <row r="414" spans="1:94" x14ac:dyDescent="0.4">
      <c r="A414" s="13">
        <v>21521101737</v>
      </c>
      <c r="B414" s="14">
        <v>2</v>
      </c>
      <c r="C414" s="19" t="s">
        <v>456</v>
      </c>
      <c r="D414" s="21" t="s">
        <v>18</v>
      </c>
      <c r="E414" s="21" t="s">
        <v>158</v>
      </c>
      <c r="F414" s="4">
        <v>378.44</v>
      </c>
      <c r="G414" s="39"/>
      <c r="H414" s="17">
        <v>225</v>
      </c>
      <c r="I414" s="18">
        <f t="shared" si="6"/>
        <v>0.4054539689250608</v>
      </c>
      <c r="J414" s="21" t="s">
        <v>16</v>
      </c>
      <c r="K414" s="21"/>
      <c r="L414" s="21"/>
      <c r="M414" s="21"/>
      <c r="N414" s="21"/>
      <c r="O414" s="21"/>
      <c r="P414" s="21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2"/>
    </row>
    <row r="415" spans="1:94" x14ac:dyDescent="0.4">
      <c r="A415" s="13">
        <v>21521102079</v>
      </c>
      <c r="B415" s="14">
        <v>1</v>
      </c>
      <c r="C415" s="19" t="s">
        <v>457</v>
      </c>
      <c r="D415" s="21"/>
      <c r="E415" s="21" t="s">
        <v>15</v>
      </c>
      <c r="F415" s="17">
        <v>72.959999999999994</v>
      </c>
      <c r="G415" s="40"/>
      <c r="H415" s="17">
        <v>43</v>
      </c>
      <c r="I415" s="18">
        <f t="shared" si="6"/>
        <v>0.4106359649122806</v>
      </c>
      <c r="J415" s="21" t="s">
        <v>16</v>
      </c>
      <c r="K415" s="21"/>
      <c r="L415" s="21"/>
      <c r="M415" s="21"/>
      <c r="N415" s="21"/>
      <c r="O415" s="21"/>
      <c r="P415" s="21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2"/>
    </row>
    <row r="416" spans="1:94" x14ac:dyDescent="0.4">
      <c r="A416" s="13">
        <v>21521156673</v>
      </c>
      <c r="B416" s="15">
        <v>1</v>
      </c>
      <c r="C416" s="19" t="s">
        <v>458</v>
      </c>
      <c r="D416" s="21"/>
      <c r="E416" s="21" t="s">
        <v>25</v>
      </c>
      <c r="F416" s="17">
        <v>103.42</v>
      </c>
      <c r="G416" s="40"/>
      <c r="H416" s="17">
        <v>28</v>
      </c>
      <c r="I416" s="18">
        <f t="shared" si="6"/>
        <v>0.72925933088377493</v>
      </c>
      <c r="J416" s="21"/>
      <c r="K416" s="21"/>
      <c r="L416" s="21" t="s">
        <v>16</v>
      </c>
      <c r="M416" s="21"/>
      <c r="N416" s="21"/>
      <c r="O416" s="21" t="s">
        <v>16</v>
      </c>
      <c r="P416" s="21" t="s">
        <v>16</v>
      </c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2"/>
    </row>
    <row r="417" spans="1:94" x14ac:dyDescent="0.4">
      <c r="A417" s="13">
        <v>21526758829</v>
      </c>
      <c r="B417" s="15">
        <v>1</v>
      </c>
      <c r="C417" s="19" t="s">
        <v>459</v>
      </c>
      <c r="D417" s="21"/>
      <c r="E417" s="21" t="s">
        <v>158</v>
      </c>
      <c r="F417" s="17">
        <v>185.33</v>
      </c>
      <c r="G417" s="40"/>
      <c r="H417" s="17">
        <v>90</v>
      </c>
      <c r="I417" s="18">
        <f t="shared" si="6"/>
        <v>0.51437975503156541</v>
      </c>
      <c r="J417" s="21"/>
      <c r="K417" s="21"/>
      <c r="L417" s="21"/>
      <c r="M417" s="21"/>
      <c r="N417" s="21"/>
      <c r="O417" s="21"/>
      <c r="P417" s="21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2"/>
    </row>
    <row r="418" spans="1:94" x14ac:dyDescent="0.4">
      <c r="A418" s="13">
        <v>22316771221</v>
      </c>
      <c r="B418" s="14">
        <v>2</v>
      </c>
      <c r="C418" s="19" t="s">
        <v>460</v>
      </c>
      <c r="D418" s="21"/>
      <c r="E418" s="21" t="s">
        <v>25</v>
      </c>
      <c r="F418" s="4">
        <v>59.94</v>
      </c>
      <c r="G418" s="39"/>
      <c r="H418" s="17">
        <v>9</v>
      </c>
      <c r="I418" s="18">
        <f t="shared" si="6"/>
        <v>0.8498498498498499</v>
      </c>
      <c r="J418" s="21"/>
      <c r="K418" s="21"/>
      <c r="L418" s="21"/>
      <c r="M418" s="21"/>
      <c r="N418" s="21"/>
      <c r="O418" s="21"/>
      <c r="P418" s="21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2"/>
    </row>
    <row r="419" spans="1:94" x14ac:dyDescent="0.4">
      <c r="A419" s="13">
        <v>23001222887</v>
      </c>
      <c r="B419" s="14">
        <v>16</v>
      </c>
      <c r="C419" s="19" t="s">
        <v>461</v>
      </c>
      <c r="D419" s="21"/>
      <c r="E419" s="21" t="s">
        <v>15</v>
      </c>
      <c r="F419" s="4">
        <v>2.14</v>
      </c>
      <c r="G419" s="39"/>
      <c r="H419" s="17">
        <v>1.45</v>
      </c>
      <c r="I419" s="18">
        <f t="shared" si="6"/>
        <v>0.32242990654205617</v>
      </c>
      <c r="J419" s="21"/>
      <c r="K419" s="21"/>
      <c r="L419" s="21"/>
      <c r="M419" s="21"/>
      <c r="N419" s="21"/>
      <c r="O419" s="21"/>
      <c r="P419" s="21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2"/>
    </row>
    <row r="420" spans="1:94" x14ac:dyDescent="0.4">
      <c r="A420" s="13">
        <v>23001222890</v>
      </c>
      <c r="B420" s="14">
        <v>10</v>
      </c>
      <c r="C420" s="19" t="s">
        <v>462</v>
      </c>
      <c r="D420" s="21"/>
      <c r="E420" s="21" t="s">
        <v>15</v>
      </c>
      <c r="F420" s="4">
        <v>6.98</v>
      </c>
      <c r="G420" s="39"/>
      <c r="H420" s="17">
        <v>4.25</v>
      </c>
      <c r="I420" s="18">
        <f t="shared" si="6"/>
        <v>0.39111747851002865</v>
      </c>
      <c r="J420" s="21"/>
      <c r="K420" s="21"/>
      <c r="L420" s="21"/>
      <c r="M420" s="21"/>
      <c r="N420" s="21"/>
      <c r="O420" s="21"/>
      <c r="P420" s="21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2"/>
    </row>
    <row r="421" spans="1:94" x14ac:dyDescent="0.4">
      <c r="A421" s="13">
        <v>23121205522</v>
      </c>
      <c r="B421" s="14">
        <v>2</v>
      </c>
      <c r="C421" s="19" t="s">
        <v>463</v>
      </c>
      <c r="D421" s="21"/>
      <c r="E421" s="21" t="s">
        <v>69</v>
      </c>
      <c r="F421" s="4">
        <v>52.57</v>
      </c>
      <c r="G421" s="39"/>
      <c r="H421" s="17">
        <v>28</v>
      </c>
      <c r="I421" s="18">
        <f t="shared" si="6"/>
        <v>0.46737683089214377</v>
      </c>
      <c r="J421" s="21" t="s">
        <v>16</v>
      </c>
      <c r="K421" s="21" t="s">
        <v>16</v>
      </c>
      <c r="L421" s="21"/>
      <c r="M421" s="21" t="s">
        <v>16</v>
      </c>
      <c r="N421" s="21" t="s">
        <v>16</v>
      </c>
      <c r="O421" s="21" t="s">
        <v>16</v>
      </c>
      <c r="P421" s="21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2"/>
    </row>
    <row r="422" spans="1:94" x14ac:dyDescent="0.4">
      <c r="A422" s="13">
        <v>23121222771</v>
      </c>
      <c r="B422" s="15">
        <v>4</v>
      </c>
      <c r="C422" s="19" t="s">
        <v>464</v>
      </c>
      <c r="D422" s="21"/>
      <c r="E422" s="21" t="s">
        <v>25</v>
      </c>
      <c r="F422" s="17">
        <v>34.049999999999997</v>
      </c>
      <c r="G422" s="40"/>
      <c r="H422" s="17">
        <v>5</v>
      </c>
      <c r="I422" s="18">
        <f t="shared" si="6"/>
        <v>0.85315712187958881</v>
      </c>
      <c r="J422" s="21"/>
      <c r="K422" s="21"/>
      <c r="L422" s="21"/>
      <c r="M422" s="21"/>
      <c r="N422" s="21"/>
      <c r="O422" s="21"/>
      <c r="P422" s="21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2"/>
    </row>
    <row r="423" spans="1:94" x14ac:dyDescent="0.4">
      <c r="A423" s="13">
        <v>23131220584</v>
      </c>
      <c r="B423" s="15">
        <v>1</v>
      </c>
      <c r="C423" s="19" t="s">
        <v>465</v>
      </c>
      <c r="D423" s="21"/>
      <c r="E423" s="21" t="s">
        <v>15</v>
      </c>
      <c r="F423" s="4">
        <v>278.70999999999998</v>
      </c>
      <c r="G423" s="39"/>
      <c r="H423" s="17">
        <v>175</v>
      </c>
      <c r="I423" s="18">
        <f t="shared" si="6"/>
        <v>0.3721072082092497</v>
      </c>
      <c r="J423" s="21"/>
      <c r="K423" s="21"/>
      <c r="L423" s="21" t="s">
        <v>16</v>
      </c>
      <c r="M423" s="21"/>
      <c r="N423" s="21"/>
      <c r="O423" s="21"/>
      <c r="P423" s="21" t="s">
        <v>16</v>
      </c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2"/>
    </row>
    <row r="424" spans="1:94" x14ac:dyDescent="0.4">
      <c r="A424" s="13">
        <v>23147524811</v>
      </c>
      <c r="B424" s="15">
        <v>2</v>
      </c>
      <c r="C424" s="19" t="s">
        <v>466</v>
      </c>
      <c r="D424" s="21"/>
      <c r="E424" s="21" t="s">
        <v>15</v>
      </c>
      <c r="F424" s="4">
        <v>21.02</v>
      </c>
      <c r="G424" s="39"/>
      <c r="H424" s="17">
        <v>14</v>
      </c>
      <c r="I424" s="18">
        <f t="shared" si="6"/>
        <v>0.33396764985727878</v>
      </c>
      <c r="J424" s="21"/>
      <c r="K424" s="21"/>
      <c r="L424" s="21"/>
      <c r="M424" s="21"/>
      <c r="N424" s="21"/>
      <c r="O424" s="21"/>
      <c r="P424" s="21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2"/>
    </row>
    <row r="425" spans="1:94" x14ac:dyDescent="0.4">
      <c r="A425" s="13">
        <v>23211204527</v>
      </c>
      <c r="B425" s="14">
        <v>1</v>
      </c>
      <c r="C425" s="19" t="s">
        <v>467</v>
      </c>
      <c r="D425" s="21"/>
      <c r="E425" s="21" t="s">
        <v>15</v>
      </c>
      <c r="F425" s="17">
        <v>1093.53</v>
      </c>
      <c r="G425" s="40"/>
      <c r="H425" s="17">
        <v>540</v>
      </c>
      <c r="I425" s="18">
        <f t="shared" si="6"/>
        <v>0.50618638720474052</v>
      </c>
      <c r="J425" s="21" t="s">
        <v>16</v>
      </c>
      <c r="K425" s="21" t="s">
        <v>16</v>
      </c>
      <c r="L425" s="21"/>
      <c r="M425" s="21"/>
      <c r="N425" s="21"/>
      <c r="O425" s="21"/>
      <c r="P425" s="21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2"/>
    </row>
    <row r="426" spans="1:94" x14ac:dyDescent="0.4">
      <c r="A426" s="13">
        <v>23211630197</v>
      </c>
      <c r="B426" s="14">
        <v>2</v>
      </c>
      <c r="C426" s="19" t="s">
        <v>468</v>
      </c>
      <c r="D426" s="21"/>
      <c r="E426" s="21" t="s">
        <v>25</v>
      </c>
      <c r="F426" s="4">
        <v>30.56</v>
      </c>
      <c r="G426" s="39"/>
      <c r="H426" s="17">
        <v>9</v>
      </c>
      <c r="I426" s="18">
        <f t="shared" si="6"/>
        <v>0.70549738219895286</v>
      </c>
      <c r="J426" s="21" t="s">
        <v>16</v>
      </c>
      <c r="K426" s="21"/>
      <c r="L426" s="21"/>
      <c r="M426" s="21"/>
      <c r="N426" s="21" t="s">
        <v>16</v>
      </c>
      <c r="O426" s="21"/>
      <c r="P426" s="21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2"/>
    </row>
    <row r="427" spans="1:94" x14ac:dyDescent="0.4">
      <c r="A427" s="13">
        <v>23221201330</v>
      </c>
      <c r="B427" s="15">
        <v>5</v>
      </c>
      <c r="C427" s="19" t="s">
        <v>469</v>
      </c>
      <c r="D427" s="21"/>
      <c r="E427" s="21" t="s">
        <v>25</v>
      </c>
      <c r="F427" s="17">
        <v>7.97</v>
      </c>
      <c r="G427" s="40"/>
      <c r="H427" s="17">
        <v>4</v>
      </c>
      <c r="I427" s="18">
        <f t="shared" si="6"/>
        <v>0.49811794228356332</v>
      </c>
      <c r="J427" s="21" t="s">
        <v>16</v>
      </c>
      <c r="K427" s="21" t="s">
        <v>16</v>
      </c>
      <c r="L427" s="21"/>
      <c r="M427" s="21" t="s">
        <v>16</v>
      </c>
      <c r="N427" s="21" t="s">
        <v>16</v>
      </c>
      <c r="O427" s="21" t="s">
        <v>16</v>
      </c>
      <c r="P427" s="21" t="s">
        <v>16</v>
      </c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2"/>
    </row>
    <row r="428" spans="1:94" x14ac:dyDescent="0.4">
      <c r="A428" s="13">
        <v>23221205213</v>
      </c>
      <c r="B428" s="15">
        <v>1</v>
      </c>
      <c r="C428" s="19" t="s">
        <v>470</v>
      </c>
      <c r="D428" s="21"/>
      <c r="E428" s="21" t="s">
        <v>15</v>
      </c>
      <c r="F428" s="17">
        <v>352.33</v>
      </c>
      <c r="G428" s="40"/>
      <c r="H428" s="17">
        <v>195</v>
      </c>
      <c r="I428" s="18">
        <f t="shared" si="6"/>
        <v>0.44654159452785736</v>
      </c>
      <c r="J428" s="21" t="s">
        <v>16</v>
      </c>
      <c r="K428" s="21" t="s">
        <v>16</v>
      </c>
      <c r="L428" s="21"/>
      <c r="M428" s="21"/>
      <c r="N428" s="21"/>
      <c r="O428" s="21"/>
      <c r="P428" s="21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2"/>
    </row>
    <row r="429" spans="1:94" x14ac:dyDescent="0.4">
      <c r="A429" s="13">
        <v>23221224096</v>
      </c>
      <c r="B429" s="15">
        <v>1</v>
      </c>
      <c r="C429" s="19" t="s">
        <v>471</v>
      </c>
      <c r="D429" s="21"/>
      <c r="E429" s="21" t="s">
        <v>15</v>
      </c>
      <c r="F429" s="4">
        <v>8.7200000000000006</v>
      </c>
      <c r="G429" s="39"/>
      <c r="H429" s="17">
        <v>4.5</v>
      </c>
      <c r="I429" s="18">
        <f t="shared" si="6"/>
        <v>0.48394495412844041</v>
      </c>
      <c r="J429" s="21"/>
      <c r="K429" s="21" t="s">
        <v>16</v>
      </c>
      <c r="L429" s="21" t="s">
        <v>16</v>
      </c>
      <c r="M429" s="21"/>
      <c r="N429" s="21"/>
      <c r="O429" s="21" t="s">
        <v>16</v>
      </c>
      <c r="P429" s="21" t="s">
        <v>16</v>
      </c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2"/>
    </row>
    <row r="430" spans="1:94" x14ac:dyDescent="0.4">
      <c r="A430" s="13">
        <v>23311228470</v>
      </c>
      <c r="B430" s="15">
        <v>1</v>
      </c>
      <c r="C430" s="19" t="s">
        <v>472</v>
      </c>
      <c r="D430" s="21"/>
      <c r="E430" s="21" t="s">
        <v>15</v>
      </c>
      <c r="F430" s="4">
        <v>36.58</v>
      </c>
      <c r="G430" s="39"/>
      <c r="H430" s="17">
        <v>24</v>
      </c>
      <c r="I430" s="18">
        <f t="shared" si="6"/>
        <v>0.34390377255330784</v>
      </c>
      <c r="J430" s="21"/>
      <c r="K430" s="21"/>
      <c r="L430" s="21" t="s">
        <v>16</v>
      </c>
      <c r="M430" s="21"/>
      <c r="N430" s="21"/>
      <c r="O430" s="21" t="s">
        <v>16</v>
      </c>
      <c r="P430" s="21" t="s">
        <v>16</v>
      </c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2"/>
    </row>
    <row r="431" spans="1:94" x14ac:dyDescent="0.4">
      <c r="A431" s="13">
        <v>23701141614</v>
      </c>
      <c r="B431" s="14">
        <v>2</v>
      </c>
      <c r="C431" s="19" t="s">
        <v>473</v>
      </c>
      <c r="D431" s="21"/>
      <c r="E431" s="21" t="s">
        <v>15</v>
      </c>
      <c r="F431" s="17">
        <v>92.12</v>
      </c>
      <c r="G431" s="40"/>
      <c r="H431" s="22">
        <v>35</v>
      </c>
      <c r="I431" s="18">
        <f t="shared" si="6"/>
        <v>0.62006079027355621</v>
      </c>
      <c r="J431" s="21"/>
      <c r="K431" s="21"/>
      <c r="L431" s="21"/>
      <c r="M431" s="21"/>
      <c r="N431" s="21"/>
      <c r="O431" s="21"/>
      <c r="P431" s="21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2"/>
    </row>
    <row r="432" spans="1:94" x14ac:dyDescent="0.4">
      <c r="A432" s="13">
        <v>23711109173</v>
      </c>
      <c r="B432" s="14">
        <v>2</v>
      </c>
      <c r="C432" s="19" t="s">
        <v>474</v>
      </c>
      <c r="D432" s="21"/>
      <c r="E432" s="21" t="s">
        <v>15</v>
      </c>
      <c r="F432" s="17">
        <v>21.44</v>
      </c>
      <c r="G432" s="40"/>
      <c r="H432" s="17">
        <v>13</v>
      </c>
      <c r="I432" s="18">
        <f t="shared" si="6"/>
        <v>0.39365671641791045</v>
      </c>
      <c r="J432" s="21"/>
      <c r="K432" s="21" t="s">
        <v>16</v>
      </c>
      <c r="L432" s="21"/>
      <c r="M432" s="21"/>
      <c r="N432" s="21"/>
      <c r="O432" s="21"/>
      <c r="P432" s="21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2"/>
    </row>
    <row r="433" spans="1:94" x14ac:dyDescent="0.4">
      <c r="A433" s="13">
        <v>23711130400</v>
      </c>
      <c r="B433" s="15">
        <v>4</v>
      </c>
      <c r="C433" s="19" t="s">
        <v>475</v>
      </c>
      <c r="D433" s="21"/>
      <c r="E433" s="21" t="s">
        <v>15</v>
      </c>
      <c r="F433" s="17">
        <v>39.36</v>
      </c>
      <c r="G433" s="40"/>
      <c r="H433" s="17">
        <v>23</v>
      </c>
      <c r="I433" s="18">
        <f t="shared" si="6"/>
        <v>0.41565040650406504</v>
      </c>
      <c r="J433" s="21"/>
      <c r="K433" s="21"/>
      <c r="L433" s="21"/>
      <c r="M433" s="21"/>
      <c r="N433" s="21"/>
      <c r="O433" s="21" t="s">
        <v>16</v>
      </c>
      <c r="P433" s="21" t="s">
        <v>16</v>
      </c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2"/>
    </row>
    <row r="434" spans="1:94" x14ac:dyDescent="0.4">
      <c r="A434" s="13">
        <v>23711175673</v>
      </c>
      <c r="B434" s="15">
        <v>1</v>
      </c>
      <c r="C434" s="19" t="s">
        <v>476</v>
      </c>
      <c r="D434" s="21"/>
      <c r="E434" s="21" t="s">
        <v>15</v>
      </c>
      <c r="F434" s="4">
        <v>62.24</v>
      </c>
      <c r="G434" s="39"/>
      <c r="H434" s="17">
        <v>30</v>
      </c>
      <c r="I434" s="18">
        <f t="shared" si="6"/>
        <v>0.51799485861182526</v>
      </c>
      <c r="J434" s="21"/>
      <c r="K434" s="21"/>
      <c r="L434" s="21" t="s">
        <v>16</v>
      </c>
      <c r="M434" s="21"/>
      <c r="N434" s="21"/>
      <c r="O434" s="21"/>
      <c r="P434" s="21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2"/>
    </row>
    <row r="435" spans="1:94" x14ac:dyDescent="0.4">
      <c r="A435" s="13">
        <v>23711175732</v>
      </c>
      <c r="B435" s="15">
        <v>1</v>
      </c>
      <c r="C435" s="19" t="s">
        <v>477</v>
      </c>
      <c r="D435" s="21"/>
      <c r="E435" s="21" t="s">
        <v>15</v>
      </c>
      <c r="F435" s="4">
        <v>76.19</v>
      </c>
      <c r="G435" s="39"/>
      <c r="H435" s="17">
        <v>42</v>
      </c>
      <c r="I435" s="18">
        <f t="shared" si="6"/>
        <v>0.44874655466596669</v>
      </c>
      <c r="J435" s="21"/>
      <c r="K435" s="21"/>
      <c r="L435" s="21"/>
      <c r="M435" s="21"/>
      <c r="N435" s="21" t="s">
        <v>16</v>
      </c>
      <c r="O435" s="21"/>
      <c r="P435" s="21" t="s">
        <v>16</v>
      </c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2"/>
    </row>
    <row r="436" spans="1:94" x14ac:dyDescent="0.4">
      <c r="A436" s="13">
        <v>23711175939</v>
      </c>
      <c r="B436" s="15">
        <v>2</v>
      </c>
      <c r="C436" s="19" t="s">
        <v>478</v>
      </c>
      <c r="D436" s="21"/>
      <c r="E436" s="21" t="s">
        <v>15</v>
      </c>
      <c r="F436" s="17">
        <v>43.33</v>
      </c>
      <c r="G436" s="40"/>
      <c r="H436" s="17">
        <v>26</v>
      </c>
      <c r="I436" s="18">
        <f t="shared" si="6"/>
        <v>0.39995384260327715</v>
      </c>
      <c r="J436" s="21"/>
      <c r="K436" s="21"/>
      <c r="L436" s="21" t="s">
        <v>16</v>
      </c>
      <c r="M436" s="21"/>
      <c r="N436" s="21"/>
      <c r="O436" s="21"/>
      <c r="P436" s="21" t="s">
        <v>16</v>
      </c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2"/>
    </row>
    <row r="437" spans="1:94" x14ac:dyDescent="0.4">
      <c r="A437" s="13">
        <v>23711176040</v>
      </c>
      <c r="B437" s="14">
        <v>2</v>
      </c>
      <c r="C437" s="19" t="s">
        <v>479</v>
      </c>
      <c r="D437" s="21"/>
      <c r="E437" s="21" t="s">
        <v>15</v>
      </c>
      <c r="F437" s="4">
        <v>61.65</v>
      </c>
      <c r="G437" s="39"/>
      <c r="H437" s="17">
        <v>36</v>
      </c>
      <c r="I437" s="18">
        <f t="shared" si="6"/>
        <v>0.41605839416058388</v>
      </c>
      <c r="J437" s="21"/>
      <c r="K437" s="21"/>
      <c r="L437" s="21"/>
      <c r="M437" s="21"/>
      <c r="N437" s="21"/>
      <c r="O437" s="21" t="s">
        <v>16</v>
      </c>
      <c r="P437" s="21" t="s">
        <v>16</v>
      </c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2"/>
    </row>
    <row r="438" spans="1:94" x14ac:dyDescent="0.4">
      <c r="A438" s="13">
        <v>24121630281</v>
      </c>
      <c r="B438" s="15">
        <v>6</v>
      </c>
      <c r="C438" s="19" t="s">
        <v>480</v>
      </c>
      <c r="D438" s="21"/>
      <c r="E438" s="21" t="s">
        <v>28</v>
      </c>
      <c r="F438" s="17">
        <v>33.14</v>
      </c>
      <c r="G438" s="40"/>
      <c r="H438" s="17">
        <v>20</v>
      </c>
      <c r="I438" s="18">
        <f t="shared" si="6"/>
        <v>0.3964996982498491</v>
      </c>
      <c r="J438" s="21" t="s">
        <v>16</v>
      </c>
      <c r="K438" s="21"/>
      <c r="L438" s="21"/>
      <c r="M438" s="21" t="s">
        <v>16</v>
      </c>
      <c r="N438" s="21"/>
      <c r="O438" s="21"/>
      <c r="P438" s="21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2"/>
    </row>
    <row r="439" spans="1:94" x14ac:dyDescent="0.4">
      <c r="A439" s="13">
        <v>24311218570</v>
      </c>
      <c r="B439" s="15">
        <v>5</v>
      </c>
      <c r="C439" s="19" t="s">
        <v>481</v>
      </c>
      <c r="D439" s="21"/>
      <c r="E439" s="21" t="s">
        <v>15</v>
      </c>
      <c r="F439" s="17">
        <v>4.53</v>
      </c>
      <c r="G439" s="40"/>
      <c r="H439" s="17">
        <v>3</v>
      </c>
      <c r="I439" s="18">
        <f t="shared" si="6"/>
        <v>0.33774834437086099</v>
      </c>
      <c r="J439" s="21"/>
      <c r="K439" s="21"/>
      <c r="L439" s="21"/>
      <c r="M439" s="21"/>
      <c r="N439" s="21"/>
      <c r="O439" s="21" t="s">
        <v>16</v>
      </c>
      <c r="P439" s="21" t="s">
        <v>16</v>
      </c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2"/>
    </row>
    <row r="440" spans="1:94" x14ac:dyDescent="0.4">
      <c r="A440" s="13">
        <v>24311218571</v>
      </c>
      <c r="B440" s="15">
        <v>1</v>
      </c>
      <c r="C440" s="19" t="s">
        <v>482</v>
      </c>
      <c r="D440" s="21"/>
      <c r="E440" s="21" t="s">
        <v>19</v>
      </c>
      <c r="F440" s="17">
        <v>165</v>
      </c>
      <c r="G440" s="40"/>
      <c r="H440" s="17">
        <v>10</v>
      </c>
      <c r="I440" s="18">
        <f t="shared" si="6"/>
        <v>0.93939393939393945</v>
      </c>
      <c r="J440" s="21"/>
      <c r="K440" s="21"/>
      <c r="L440" s="21"/>
      <c r="M440" s="21"/>
      <c r="N440" s="21"/>
      <c r="O440" s="21"/>
      <c r="P440" s="21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2"/>
    </row>
    <row r="441" spans="1:94" x14ac:dyDescent="0.4">
      <c r="A441" s="13">
        <v>24311218571</v>
      </c>
      <c r="B441" s="15">
        <v>1</v>
      </c>
      <c r="C441" s="19" t="s">
        <v>482</v>
      </c>
      <c r="D441" s="21"/>
      <c r="E441" s="21" t="s">
        <v>15</v>
      </c>
      <c r="F441" s="17">
        <v>165</v>
      </c>
      <c r="G441" s="40"/>
      <c r="H441" s="17">
        <v>85</v>
      </c>
      <c r="I441" s="18">
        <f t="shared" si="6"/>
        <v>0.48484848484848486</v>
      </c>
      <c r="J441" s="21"/>
      <c r="K441" s="21"/>
      <c r="L441" s="21"/>
      <c r="M441" s="21"/>
      <c r="N441" s="21"/>
      <c r="O441" s="21" t="s">
        <v>16</v>
      </c>
      <c r="P441" s="21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2"/>
    </row>
    <row r="442" spans="1:94" x14ac:dyDescent="0.4">
      <c r="A442" s="13">
        <v>24311422671</v>
      </c>
      <c r="B442" s="14">
        <v>1</v>
      </c>
      <c r="C442" s="19" t="s">
        <v>483</v>
      </c>
      <c r="D442" s="21"/>
      <c r="E442" s="21" t="s">
        <v>25</v>
      </c>
      <c r="F442" s="4">
        <v>34.06</v>
      </c>
      <c r="G442" s="39"/>
      <c r="H442" s="17">
        <v>15</v>
      </c>
      <c r="I442" s="18">
        <f t="shared" si="6"/>
        <v>0.55960070463887268</v>
      </c>
      <c r="J442" s="21"/>
      <c r="K442" s="21" t="s">
        <v>16</v>
      </c>
      <c r="L442" s="21" t="s">
        <v>16</v>
      </c>
      <c r="M442" s="21" t="s">
        <v>16</v>
      </c>
      <c r="N442" s="21" t="s">
        <v>16</v>
      </c>
      <c r="O442" s="21"/>
      <c r="P442" s="21" t="s">
        <v>16</v>
      </c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2"/>
    </row>
    <row r="443" spans="1:94" x14ac:dyDescent="0.4">
      <c r="A443" s="13">
        <v>24351201567</v>
      </c>
      <c r="B443" s="14">
        <v>1</v>
      </c>
      <c r="C443" s="19" t="s">
        <v>484</v>
      </c>
      <c r="D443" s="21"/>
      <c r="E443" s="21" t="s">
        <v>25</v>
      </c>
      <c r="F443" s="4">
        <v>49.46</v>
      </c>
      <c r="G443" s="39"/>
      <c r="H443" s="17">
        <v>34</v>
      </c>
      <c r="I443" s="18">
        <f t="shared" si="6"/>
        <v>0.31257581884350993</v>
      </c>
      <c r="J443" s="21" t="s">
        <v>16</v>
      </c>
      <c r="K443" s="21"/>
      <c r="L443" s="21"/>
      <c r="M443" s="21"/>
      <c r="N443" s="21"/>
      <c r="O443" s="21"/>
      <c r="P443" s="21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2"/>
    </row>
    <row r="444" spans="1:94" x14ac:dyDescent="0.4">
      <c r="A444" s="13">
        <v>24701138435</v>
      </c>
      <c r="B444" s="15">
        <v>2</v>
      </c>
      <c r="C444" s="19" t="s">
        <v>485</v>
      </c>
      <c r="D444" s="21"/>
      <c r="E444" s="21" t="s">
        <v>15</v>
      </c>
      <c r="F444" s="17">
        <v>31.07</v>
      </c>
      <c r="G444" s="40"/>
      <c r="H444" s="17">
        <v>19</v>
      </c>
      <c r="I444" s="18">
        <f t="shared" si="6"/>
        <v>0.38847763115545542</v>
      </c>
      <c r="J444" s="21"/>
      <c r="K444" s="21"/>
      <c r="L444" s="21"/>
      <c r="M444" s="21"/>
      <c r="N444" s="21"/>
      <c r="O444" s="21"/>
      <c r="P444" s="21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2"/>
    </row>
    <row r="445" spans="1:94" x14ac:dyDescent="0.4">
      <c r="A445" s="13">
        <v>24711131663</v>
      </c>
      <c r="B445" s="15">
        <v>4</v>
      </c>
      <c r="C445" s="19" t="s">
        <v>486</v>
      </c>
      <c r="D445" s="21"/>
      <c r="E445" s="21" t="s">
        <v>15</v>
      </c>
      <c r="F445" s="4">
        <v>24.27</v>
      </c>
      <c r="G445" s="39"/>
      <c r="H445" s="17">
        <v>15</v>
      </c>
      <c r="I445" s="18">
        <f t="shared" si="6"/>
        <v>0.38195302843016066</v>
      </c>
      <c r="J445" s="21"/>
      <c r="K445" s="21"/>
      <c r="L445" s="21"/>
      <c r="M445" s="21"/>
      <c r="N445" s="21"/>
      <c r="O445" s="21"/>
      <c r="P445" s="21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2"/>
    </row>
    <row r="446" spans="1:94" x14ac:dyDescent="0.4">
      <c r="A446" s="13">
        <v>25111208580</v>
      </c>
      <c r="B446" s="15">
        <v>1</v>
      </c>
      <c r="C446" s="19" t="s">
        <v>487</v>
      </c>
      <c r="D446" s="21"/>
      <c r="E446" s="21" t="s">
        <v>25</v>
      </c>
      <c r="F446" s="4">
        <v>80.650000000000006</v>
      </c>
      <c r="G446" s="39"/>
      <c r="H446" s="17">
        <v>25</v>
      </c>
      <c r="I446" s="18">
        <f t="shared" si="6"/>
        <v>0.69001859888406702</v>
      </c>
      <c r="J446" s="21" t="s">
        <v>16</v>
      </c>
      <c r="K446" s="21" t="s">
        <v>16</v>
      </c>
      <c r="L446" s="21" t="s">
        <v>16</v>
      </c>
      <c r="M446" s="21"/>
      <c r="N446" s="21"/>
      <c r="O446" s="21"/>
      <c r="P446" s="21" t="s">
        <v>16</v>
      </c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2"/>
    </row>
    <row r="447" spans="1:94" x14ac:dyDescent="0.4">
      <c r="A447" s="13">
        <v>25111209078</v>
      </c>
      <c r="B447" s="15">
        <v>2</v>
      </c>
      <c r="C447" s="19" t="s">
        <v>488</v>
      </c>
      <c r="D447" s="21" t="s">
        <v>18</v>
      </c>
      <c r="E447" s="21" t="s">
        <v>15</v>
      </c>
      <c r="F447" s="17">
        <v>8.8000000000000007</v>
      </c>
      <c r="G447" s="40"/>
      <c r="H447" s="17">
        <v>7</v>
      </c>
      <c r="I447" s="18">
        <f t="shared" si="6"/>
        <v>0.20454545454545459</v>
      </c>
      <c r="J447" s="21"/>
      <c r="K447" s="21" t="s">
        <v>16</v>
      </c>
      <c r="L447" s="21" t="s">
        <v>16</v>
      </c>
      <c r="M447" s="21"/>
      <c r="N447" s="21" t="s">
        <v>16</v>
      </c>
      <c r="O447" s="21" t="s">
        <v>16</v>
      </c>
      <c r="P447" s="21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2"/>
    </row>
    <row r="448" spans="1:94" x14ac:dyDescent="0.4">
      <c r="A448" s="13">
        <v>25111220600</v>
      </c>
      <c r="B448" s="14">
        <v>3</v>
      </c>
      <c r="C448" s="19" t="s">
        <v>489</v>
      </c>
      <c r="D448" s="21"/>
      <c r="E448" s="21" t="s">
        <v>15</v>
      </c>
      <c r="F448" s="4">
        <v>17.77</v>
      </c>
      <c r="G448" s="39"/>
      <c r="H448" s="17">
        <v>11</v>
      </c>
      <c r="I448" s="18">
        <f t="shared" si="6"/>
        <v>0.38097917839054585</v>
      </c>
      <c r="J448" s="21"/>
      <c r="K448" s="21"/>
      <c r="L448" s="21" t="s">
        <v>16</v>
      </c>
      <c r="M448" s="21" t="s">
        <v>16</v>
      </c>
      <c r="N448" s="21"/>
      <c r="O448" s="21" t="s">
        <v>16</v>
      </c>
      <c r="P448" s="21" t="s">
        <v>16</v>
      </c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2"/>
    </row>
    <row r="449" spans="1:94" x14ac:dyDescent="0.4">
      <c r="A449" s="13">
        <v>25111221201</v>
      </c>
      <c r="B449" s="15">
        <v>1</v>
      </c>
      <c r="C449" s="19" t="s">
        <v>490</v>
      </c>
      <c r="D449" s="21"/>
      <c r="E449" s="21" t="s">
        <v>15</v>
      </c>
      <c r="F449" s="17">
        <v>144.54</v>
      </c>
      <c r="G449" s="40"/>
      <c r="H449" s="17">
        <v>88</v>
      </c>
      <c r="I449" s="18">
        <f t="shared" si="6"/>
        <v>0.39117199391171986</v>
      </c>
      <c r="J449" s="21"/>
      <c r="K449" s="21"/>
      <c r="L449" s="21" t="s">
        <v>16</v>
      </c>
      <c r="M449" s="21"/>
      <c r="N449" s="21"/>
      <c r="O449" s="21"/>
      <c r="P449" s="21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2"/>
    </row>
    <row r="450" spans="1:94" x14ac:dyDescent="0.4">
      <c r="A450" s="13">
        <v>25111221243</v>
      </c>
      <c r="B450" s="15">
        <v>26</v>
      </c>
      <c r="C450" s="19" t="s">
        <v>491</v>
      </c>
      <c r="D450" s="21"/>
      <c r="E450" s="21" t="s">
        <v>15</v>
      </c>
      <c r="F450" s="17">
        <v>3.32</v>
      </c>
      <c r="G450" s="40"/>
      <c r="H450" s="17">
        <v>2</v>
      </c>
      <c r="I450" s="18">
        <f t="shared" si="6"/>
        <v>0.39759036144578308</v>
      </c>
      <c r="J450" s="21"/>
      <c r="K450" s="21"/>
      <c r="L450" s="21" t="s">
        <v>16</v>
      </c>
      <c r="M450" s="21"/>
      <c r="N450" s="21"/>
      <c r="O450" s="21" t="s">
        <v>16</v>
      </c>
      <c r="P450" s="21" t="s">
        <v>16</v>
      </c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2"/>
    </row>
    <row r="451" spans="1:94" x14ac:dyDescent="0.4">
      <c r="A451" s="13">
        <v>25111221849</v>
      </c>
      <c r="B451" s="14">
        <v>1</v>
      </c>
      <c r="C451" s="19" t="s">
        <v>492</v>
      </c>
      <c r="D451" s="21"/>
      <c r="E451" s="21" t="s">
        <v>15</v>
      </c>
      <c r="F451" s="4">
        <v>7.53</v>
      </c>
      <c r="G451" s="39"/>
      <c r="H451" s="17">
        <v>5</v>
      </c>
      <c r="I451" s="18">
        <f t="shared" si="6"/>
        <v>0.33598937583001331</v>
      </c>
      <c r="J451" s="21"/>
      <c r="K451" s="21"/>
      <c r="L451" s="21" t="s">
        <v>16</v>
      </c>
      <c r="M451" s="21"/>
      <c r="N451" s="21"/>
      <c r="O451" s="21" t="s">
        <v>16</v>
      </c>
      <c r="P451" s="21" t="s">
        <v>16</v>
      </c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2"/>
    </row>
    <row r="452" spans="1:94" x14ac:dyDescent="0.4">
      <c r="A452" s="13">
        <v>25111469397</v>
      </c>
      <c r="B452" s="15">
        <v>1</v>
      </c>
      <c r="C452" s="19" t="s">
        <v>493</v>
      </c>
      <c r="D452" s="21"/>
      <c r="E452" s="21" t="s">
        <v>15</v>
      </c>
      <c r="F452" s="17">
        <v>17.77</v>
      </c>
      <c r="G452" s="40"/>
      <c r="H452" s="17">
        <v>11</v>
      </c>
      <c r="I452" s="18">
        <f t="shared" si="6"/>
        <v>0.38097917839054585</v>
      </c>
      <c r="J452" s="21"/>
      <c r="K452" s="21" t="s">
        <v>16</v>
      </c>
      <c r="L452" s="21" t="s">
        <v>16</v>
      </c>
      <c r="M452" s="21"/>
      <c r="N452" s="21" t="s">
        <v>16</v>
      </c>
      <c r="O452" s="21" t="s">
        <v>16</v>
      </c>
      <c r="P452" s="21" t="s">
        <v>16</v>
      </c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2"/>
    </row>
    <row r="453" spans="1:94" x14ac:dyDescent="0.4">
      <c r="A453" s="13">
        <v>25112228069</v>
      </c>
      <c r="B453" s="14">
        <v>1</v>
      </c>
      <c r="C453" s="19" t="s">
        <v>494</v>
      </c>
      <c r="D453" s="21" t="s">
        <v>18</v>
      </c>
      <c r="E453" s="21" t="s">
        <v>15</v>
      </c>
      <c r="F453" s="17">
        <v>202.57</v>
      </c>
      <c r="G453" s="40"/>
      <c r="H453" s="17">
        <v>90</v>
      </c>
      <c r="I453" s="18">
        <f t="shared" ref="I453:I515" si="7">1-(H453/F453)</f>
        <v>0.55570913758207041</v>
      </c>
      <c r="J453" s="21"/>
      <c r="K453" s="21"/>
      <c r="L453" s="21"/>
      <c r="M453" s="21"/>
      <c r="N453" s="21"/>
      <c r="O453" s="21"/>
      <c r="P453" s="21" t="s">
        <v>16</v>
      </c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2"/>
    </row>
    <row r="454" spans="1:94" x14ac:dyDescent="0.4">
      <c r="A454" s="13">
        <v>25112228384</v>
      </c>
      <c r="B454" s="15">
        <v>1</v>
      </c>
      <c r="C454" s="19" t="s">
        <v>495</v>
      </c>
      <c r="D454" s="21"/>
      <c r="E454" s="21" t="s">
        <v>15</v>
      </c>
      <c r="F454" s="4">
        <v>176.95</v>
      </c>
      <c r="G454" s="39"/>
      <c r="H454" s="17">
        <v>95</v>
      </c>
      <c r="I454" s="18">
        <f t="shared" si="7"/>
        <v>0.46312517660356034</v>
      </c>
      <c r="J454" s="21"/>
      <c r="K454" s="21"/>
      <c r="L454" s="21"/>
      <c r="M454" s="21"/>
      <c r="N454" s="21"/>
      <c r="O454" s="21"/>
      <c r="P454" s="21" t="s">
        <v>16</v>
      </c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2"/>
    </row>
    <row r="455" spans="1:94" x14ac:dyDescent="0.4">
      <c r="A455" s="13">
        <v>25117501309</v>
      </c>
      <c r="B455" s="15">
        <v>12</v>
      </c>
      <c r="C455" s="19" t="s">
        <v>496</v>
      </c>
      <c r="D455" s="21"/>
      <c r="E455" s="21" t="s">
        <v>25</v>
      </c>
      <c r="F455" s="4">
        <v>79.14</v>
      </c>
      <c r="G455" s="39"/>
      <c r="H455" s="17">
        <v>38</v>
      </c>
      <c r="I455" s="18">
        <f t="shared" si="7"/>
        <v>0.51983826130907251</v>
      </c>
      <c r="J455" s="21"/>
      <c r="K455" s="21"/>
      <c r="L455" s="21"/>
      <c r="M455" s="21"/>
      <c r="N455" s="21"/>
      <c r="O455" s="21" t="s">
        <v>16</v>
      </c>
      <c r="P455" s="21" t="s">
        <v>16</v>
      </c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2"/>
    </row>
    <row r="456" spans="1:94" x14ac:dyDescent="0.4">
      <c r="A456" s="13">
        <v>25117503525</v>
      </c>
      <c r="B456" s="15">
        <v>2</v>
      </c>
      <c r="C456" s="19" t="s">
        <v>497</v>
      </c>
      <c r="D456" s="21"/>
      <c r="E456" s="21" t="s">
        <v>25</v>
      </c>
      <c r="F456" s="17">
        <v>58.46</v>
      </c>
      <c r="G456" s="40"/>
      <c r="H456" s="17">
        <v>36</v>
      </c>
      <c r="I456" s="18">
        <f t="shared" si="7"/>
        <v>0.38419432090318162</v>
      </c>
      <c r="J456" s="21" t="s">
        <v>16</v>
      </c>
      <c r="K456" s="21" t="s">
        <v>16</v>
      </c>
      <c r="L456" s="21"/>
      <c r="M456" s="21" t="s">
        <v>16</v>
      </c>
      <c r="N456" s="21" t="s">
        <v>16</v>
      </c>
      <c r="O456" s="21" t="s">
        <v>16</v>
      </c>
      <c r="P456" s="21" t="s">
        <v>16</v>
      </c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2"/>
    </row>
    <row r="457" spans="1:94" x14ac:dyDescent="0.4">
      <c r="A457" s="13">
        <v>25117507695</v>
      </c>
      <c r="B457" s="15">
        <v>7</v>
      </c>
      <c r="C457" s="19" t="s">
        <v>498</v>
      </c>
      <c r="D457" s="21"/>
      <c r="E457" s="21" t="s">
        <v>15</v>
      </c>
      <c r="F457" s="17">
        <v>9.4499999999999993</v>
      </c>
      <c r="G457" s="40"/>
      <c r="H457" s="17">
        <v>6</v>
      </c>
      <c r="I457" s="18">
        <f t="shared" si="7"/>
        <v>0.365079365079365</v>
      </c>
      <c r="J457" s="21"/>
      <c r="K457" s="21"/>
      <c r="L457" s="21"/>
      <c r="M457" s="21"/>
      <c r="N457" s="21"/>
      <c r="O457" s="21"/>
      <c r="P457" s="21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2"/>
    </row>
    <row r="458" spans="1:94" x14ac:dyDescent="0.4">
      <c r="A458" s="13">
        <v>25117519669</v>
      </c>
      <c r="B458" s="15">
        <v>3</v>
      </c>
      <c r="C458" s="19" t="s">
        <v>499</v>
      </c>
      <c r="D458" s="21"/>
      <c r="E458" s="21" t="s">
        <v>15</v>
      </c>
      <c r="F458" s="17">
        <v>15.39</v>
      </c>
      <c r="G458" s="40"/>
      <c r="H458" s="17">
        <v>10</v>
      </c>
      <c r="I458" s="18">
        <f t="shared" si="7"/>
        <v>0.35022742040285904</v>
      </c>
      <c r="J458" s="21"/>
      <c r="K458" s="21"/>
      <c r="L458" s="21" t="s">
        <v>16</v>
      </c>
      <c r="M458" s="21"/>
      <c r="N458" s="21"/>
      <c r="O458" s="21"/>
      <c r="P458" s="21" t="s">
        <v>16</v>
      </c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2"/>
    </row>
    <row r="459" spans="1:94" x14ac:dyDescent="0.4">
      <c r="A459" s="13">
        <v>25117571899</v>
      </c>
      <c r="B459" s="14">
        <v>5</v>
      </c>
      <c r="C459" s="19" t="s">
        <v>500</v>
      </c>
      <c r="D459" s="21"/>
      <c r="E459" s="21" t="s">
        <v>15</v>
      </c>
      <c r="F459" s="4">
        <v>1.72</v>
      </c>
      <c r="G459" s="39"/>
      <c r="H459" s="17">
        <v>1.3</v>
      </c>
      <c r="I459" s="18">
        <f t="shared" si="7"/>
        <v>0.2441860465116279</v>
      </c>
      <c r="J459" s="21"/>
      <c r="K459" s="21" t="s">
        <v>16</v>
      </c>
      <c r="L459" s="21" t="s">
        <v>16</v>
      </c>
      <c r="M459" s="21"/>
      <c r="N459" s="21" t="s">
        <v>16</v>
      </c>
      <c r="O459" s="21" t="s">
        <v>16</v>
      </c>
      <c r="P459" s="21" t="s">
        <v>16</v>
      </c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2"/>
    </row>
    <row r="460" spans="1:94" x14ac:dyDescent="0.4">
      <c r="A460" s="13">
        <v>25161215374</v>
      </c>
      <c r="B460" s="14">
        <v>1</v>
      </c>
      <c r="C460" s="19" t="s">
        <v>501</v>
      </c>
      <c r="D460" s="21"/>
      <c r="E460" s="21" t="s">
        <v>15</v>
      </c>
      <c r="F460" s="4">
        <v>416.57</v>
      </c>
      <c r="G460" s="39"/>
      <c r="H460" s="17">
        <v>100</v>
      </c>
      <c r="I460" s="18">
        <f t="shared" si="7"/>
        <v>0.75994430707924243</v>
      </c>
      <c r="J460" s="21"/>
      <c r="K460" s="21"/>
      <c r="L460" s="21" t="s">
        <v>16</v>
      </c>
      <c r="M460" s="21"/>
      <c r="N460" s="21"/>
      <c r="O460" s="21"/>
      <c r="P460" s="21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2"/>
    </row>
    <row r="461" spans="1:94" x14ac:dyDescent="0.4">
      <c r="A461" s="13">
        <v>25161215553</v>
      </c>
      <c r="B461" s="15">
        <v>1</v>
      </c>
      <c r="C461" s="19" t="s">
        <v>502</v>
      </c>
      <c r="D461" s="21"/>
      <c r="E461" s="21" t="s">
        <v>15</v>
      </c>
      <c r="F461" s="17">
        <v>268.79000000000002</v>
      </c>
      <c r="G461" s="40"/>
      <c r="H461" s="17">
        <v>145</v>
      </c>
      <c r="I461" s="18">
        <f t="shared" si="7"/>
        <v>0.4605454071952082</v>
      </c>
      <c r="J461" s="21"/>
      <c r="K461" s="21"/>
      <c r="L461" s="21" t="s">
        <v>16</v>
      </c>
      <c r="M461" s="21"/>
      <c r="N461" s="21"/>
      <c r="O461" s="21"/>
      <c r="P461" s="21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2"/>
    </row>
    <row r="462" spans="1:94" x14ac:dyDescent="0.4">
      <c r="A462" s="13">
        <v>25161215780</v>
      </c>
      <c r="B462" s="15">
        <v>8</v>
      </c>
      <c r="C462" s="19" t="s">
        <v>503</v>
      </c>
      <c r="D462" s="21"/>
      <c r="E462" s="21" t="s">
        <v>15</v>
      </c>
      <c r="F462" s="17">
        <v>4.71</v>
      </c>
      <c r="G462" s="40"/>
      <c r="H462" s="17">
        <v>3</v>
      </c>
      <c r="I462" s="18">
        <f t="shared" si="7"/>
        <v>0.36305732484076436</v>
      </c>
      <c r="J462" s="21"/>
      <c r="K462" s="21" t="s">
        <v>16</v>
      </c>
      <c r="L462" s="21" t="s">
        <v>16</v>
      </c>
      <c r="M462" s="21"/>
      <c r="N462" s="21" t="s">
        <v>16</v>
      </c>
      <c r="O462" s="21" t="s">
        <v>16</v>
      </c>
      <c r="P462" s="21" t="s">
        <v>16</v>
      </c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2"/>
    </row>
    <row r="463" spans="1:94" x14ac:dyDescent="0.4">
      <c r="A463" s="13">
        <v>25161219149</v>
      </c>
      <c r="B463" s="14">
        <v>1</v>
      </c>
      <c r="C463" s="19" t="s">
        <v>504</v>
      </c>
      <c r="D463" s="21"/>
      <c r="E463" s="21" t="s">
        <v>15</v>
      </c>
      <c r="F463" s="4">
        <v>191.33</v>
      </c>
      <c r="G463" s="39"/>
      <c r="H463" s="17">
        <v>118</v>
      </c>
      <c r="I463" s="18">
        <f t="shared" si="7"/>
        <v>0.38326451680342866</v>
      </c>
      <c r="J463" s="21"/>
      <c r="K463" s="21"/>
      <c r="L463" s="21"/>
      <c r="M463" s="21"/>
      <c r="N463" s="21"/>
      <c r="O463" s="21"/>
      <c r="P463" s="21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2"/>
    </row>
    <row r="464" spans="1:94" x14ac:dyDescent="0.4">
      <c r="A464" s="13">
        <v>26111101782</v>
      </c>
      <c r="B464" s="14">
        <v>1</v>
      </c>
      <c r="C464" s="19" t="s">
        <v>505</v>
      </c>
      <c r="D464" s="21"/>
      <c r="E464" s="21" t="s">
        <v>15</v>
      </c>
      <c r="F464" s="17">
        <v>15.73</v>
      </c>
      <c r="G464" s="40"/>
      <c r="H464" s="17">
        <v>9.5</v>
      </c>
      <c r="I464" s="18">
        <f t="shared" si="7"/>
        <v>0.39605848696757784</v>
      </c>
      <c r="J464" s="21" t="s">
        <v>16</v>
      </c>
      <c r="K464" s="21" t="s">
        <v>16</v>
      </c>
      <c r="L464" s="21"/>
      <c r="M464" s="21"/>
      <c r="N464" s="21"/>
      <c r="O464" s="21"/>
      <c r="P464" s="21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2"/>
    </row>
    <row r="465" spans="1:94" x14ac:dyDescent="0.4">
      <c r="A465" s="13">
        <v>26111107832</v>
      </c>
      <c r="B465" s="14">
        <v>1</v>
      </c>
      <c r="C465" s="19" t="s">
        <v>506</v>
      </c>
      <c r="D465" s="21"/>
      <c r="E465" s="21" t="s">
        <v>32</v>
      </c>
      <c r="F465" s="4">
        <v>198.29</v>
      </c>
      <c r="G465" s="39"/>
      <c r="H465" s="17">
        <v>105</v>
      </c>
      <c r="I465" s="18">
        <f t="shared" si="7"/>
        <v>0.4704725402188713</v>
      </c>
      <c r="J465" s="21" t="s">
        <v>16</v>
      </c>
      <c r="K465" s="21"/>
      <c r="L465" s="21"/>
      <c r="M465" s="21" t="s">
        <v>16</v>
      </c>
      <c r="N465" s="21" t="s">
        <v>16</v>
      </c>
      <c r="O465" s="21" t="s">
        <v>16</v>
      </c>
      <c r="P465" s="21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2"/>
    </row>
    <row r="466" spans="1:94" x14ac:dyDescent="0.4">
      <c r="A466" s="13">
        <v>26111107834</v>
      </c>
      <c r="B466" s="15">
        <v>6</v>
      </c>
      <c r="C466" s="19" t="s">
        <v>507</v>
      </c>
      <c r="D466" s="21"/>
      <c r="E466" s="21" t="s">
        <v>15</v>
      </c>
      <c r="F466" s="4">
        <v>17.420000000000002</v>
      </c>
      <c r="G466" s="39"/>
      <c r="H466" s="17">
        <v>8</v>
      </c>
      <c r="I466" s="18">
        <f t="shared" si="7"/>
        <v>0.54075774971297363</v>
      </c>
      <c r="J466" s="21"/>
      <c r="K466" s="21"/>
      <c r="L466" s="21"/>
      <c r="M466" s="21" t="s">
        <v>16</v>
      </c>
      <c r="N466" s="21" t="s">
        <v>16</v>
      </c>
      <c r="O466" s="21" t="s">
        <v>16</v>
      </c>
      <c r="P466" s="21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2"/>
    </row>
    <row r="467" spans="1:94" x14ac:dyDescent="0.4">
      <c r="A467" s="13">
        <v>26111109603</v>
      </c>
      <c r="B467" s="14">
        <v>1</v>
      </c>
      <c r="C467" s="19" t="s">
        <v>508</v>
      </c>
      <c r="D467" s="21"/>
      <c r="E467" s="21" t="s">
        <v>25</v>
      </c>
      <c r="F467" s="17">
        <v>180.08</v>
      </c>
      <c r="G467" s="40"/>
      <c r="H467" s="17">
        <v>65</v>
      </c>
      <c r="I467" s="18">
        <f t="shared" si="7"/>
        <v>0.63904931141714794</v>
      </c>
      <c r="J467" s="21" t="s">
        <v>16</v>
      </c>
      <c r="K467" s="21"/>
      <c r="L467" s="21"/>
      <c r="M467" s="21" t="s">
        <v>16</v>
      </c>
      <c r="N467" s="21" t="s">
        <v>16</v>
      </c>
      <c r="O467" s="21"/>
      <c r="P467" s="21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2"/>
    </row>
    <row r="468" spans="1:94" x14ac:dyDescent="0.4">
      <c r="A468" s="13">
        <v>26111204215</v>
      </c>
      <c r="B468" s="15">
        <v>13</v>
      </c>
      <c r="C468" s="19" t="s">
        <v>509</v>
      </c>
      <c r="D468" s="21"/>
      <c r="E468" s="21" t="s">
        <v>25</v>
      </c>
      <c r="F468" s="17">
        <v>10.61</v>
      </c>
      <c r="G468" s="40"/>
      <c r="H468" s="17">
        <v>3</v>
      </c>
      <c r="I468" s="18">
        <f t="shared" si="7"/>
        <v>0.71724787935909518</v>
      </c>
      <c r="J468" s="21"/>
      <c r="K468" s="21" t="s">
        <v>16</v>
      </c>
      <c r="L468" s="21" t="s">
        <v>16</v>
      </c>
      <c r="M468" s="21"/>
      <c r="N468" s="21"/>
      <c r="O468" s="21"/>
      <c r="P468" s="21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2"/>
    </row>
    <row r="469" spans="1:94" x14ac:dyDescent="0.4">
      <c r="A469" s="13">
        <v>26111204215</v>
      </c>
      <c r="B469" s="14">
        <v>6</v>
      </c>
      <c r="C469" s="19" t="s">
        <v>510</v>
      </c>
      <c r="D469" s="21"/>
      <c r="E469" s="21" t="s">
        <v>15</v>
      </c>
      <c r="F469" s="17">
        <v>10.61</v>
      </c>
      <c r="G469" s="40"/>
      <c r="H469" s="17">
        <v>6</v>
      </c>
      <c r="I469" s="18">
        <f t="shared" si="7"/>
        <v>0.43449575871819035</v>
      </c>
      <c r="J469" s="21"/>
      <c r="K469" s="21" t="s">
        <v>16</v>
      </c>
      <c r="L469" s="21" t="s">
        <v>16</v>
      </c>
      <c r="M469" s="21"/>
      <c r="N469" s="21"/>
      <c r="O469" s="21"/>
      <c r="P469" s="21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2"/>
    </row>
    <row r="470" spans="1:94" x14ac:dyDescent="0.4">
      <c r="A470" s="13">
        <v>26111206197</v>
      </c>
      <c r="B470" s="14">
        <v>1</v>
      </c>
      <c r="C470" s="19" t="s">
        <v>511</v>
      </c>
      <c r="D470" s="21" t="s">
        <v>18</v>
      </c>
      <c r="E470" s="21" t="s">
        <v>15</v>
      </c>
      <c r="F470" s="17">
        <v>626.20000000000005</v>
      </c>
      <c r="G470" s="40"/>
      <c r="H470" s="17">
        <v>400</v>
      </c>
      <c r="I470" s="18">
        <f t="shared" si="7"/>
        <v>0.36122644522516767</v>
      </c>
      <c r="J470" s="21"/>
      <c r="K470" s="21" t="s">
        <v>16</v>
      </c>
      <c r="M470" s="21"/>
      <c r="N470" s="21"/>
      <c r="O470" s="21"/>
      <c r="P470" s="25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2"/>
    </row>
    <row r="471" spans="1:94" x14ac:dyDescent="0.4">
      <c r="A471" s="13">
        <v>26111208608</v>
      </c>
      <c r="B471" s="15">
        <v>1</v>
      </c>
      <c r="C471" s="19" t="s">
        <v>512</v>
      </c>
      <c r="D471" s="21" t="s">
        <v>18</v>
      </c>
      <c r="E471" s="21" t="s">
        <v>15</v>
      </c>
      <c r="F471" s="4">
        <v>1336.9</v>
      </c>
      <c r="G471" s="39"/>
      <c r="H471" s="17">
        <v>795</v>
      </c>
      <c r="I471" s="18">
        <f t="shared" si="7"/>
        <v>0.40534071359114376</v>
      </c>
      <c r="J471" s="21"/>
      <c r="K471" s="21" t="s">
        <v>16</v>
      </c>
      <c r="M471" s="21"/>
      <c r="N471" s="21"/>
      <c r="O471" s="21"/>
      <c r="P471" s="25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2"/>
    </row>
    <row r="472" spans="1:94" x14ac:dyDescent="0.4">
      <c r="A472" s="13">
        <v>26111225054</v>
      </c>
      <c r="B472" s="15">
        <v>2</v>
      </c>
      <c r="C472" s="19" t="s">
        <v>513</v>
      </c>
      <c r="D472" s="21"/>
      <c r="E472" s="21" t="s">
        <v>15</v>
      </c>
      <c r="F472" s="17">
        <v>4.95</v>
      </c>
      <c r="G472" s="40"/>
      <c r="H472" s="17">
        <v>2.5</v>
      </c>
      <c r="I472" s="18">
        <f t="shared" si="7"/>
        <v>0.49494949494949492</v>
      </c>
      <c r="J472" s="21"/>
      <c r="K472" s="21"/>
      <c r="L472" s="1" t="s">
        <v>16</v>
      </c>
      <c r="M472" s="21"/>
      <c r="N472" s="21"/>
      <c r="O472" s="21"/>
      <c r="P472" s="25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2"/>
    </row>
    <row r="473" spans="1:94" x14ac:dyDescent="0.4">
      <c r="A473" s="13">
        <v>26111225088</v>
      </c>
      <c r="B473" s="14">
        <v>10</v>
      </c>
      <c r="C473" s="19" t="s">
        <v>514</v>
      </c>
      <c r="D473" s="21"/>
      <c r="E473" s="21" t="s">
        <v>15</v>
      </c>
      <c r="F473" s="4">
        <v>16.57</v>
      </c>
      <c r="G473" s="39"/>
      <c r="H473" s="17">
        <v>9</v>
      </c>
      <c r="I473" s="18">
        <f t="shared" si="7"/>
        <v>0.45684972842486427</v>
      </c>
      <c r="J473" s="21"/>
      <c r="K473" s="21"/>
      <c r="L473" s="1" t="s">
        <v>16</v>
      </c>
      <c r="M473" s="21"/>
      <c r="N473" s="21"/>
      <c r="O473" s="21"/>
      <c r="P473" s="25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2"/>
    </row>
    <row r="474" spans="1:94" x14ac:dyDescent="0.4">
      <c r="A474" s="13">
        <v>26111225089</v>
      </c>
      <c r="B474" s="15">
        <v>11</v>
      </c>
      <c r="C474" s="19" t="s">
        <v>515</v>
      </c>
      <c r="D474" s="21"/>
      <c r="E474" s="21" t="s">
        <v>15</v>
      </c>
      <c r="F474" s="17">
        <v>32.06</v>
      </c>
      <c r="G474" s="40"/>
      <c r="H474" s="17">
        <v>16</v>
      </c>
      <c r="I474" s="18">
        <f t="shared" si="7"/>
        <v>0.5009357454772303</v>
      </c>
      <c r="J474" s="21"/>
      <c r="K474" s="21"/>
      <c r="L474" s="1" t="s">
        <v>16</v>
      </c>
      <c r="M474" s="21"/>
      <c r="N474" s="21"/>
      <c r="O474" s="21"/>
      <c r="P474" s="25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2"/>
    </row>
    <row r="475" spans="1:94" x14ac:dyDescent="0.4">
      <c r="A475" s="13">
        <v>26111226881</v>
      </c>
      <c r="B475" s="15">
        <v>1</v>
      </c>
      <c r="C475" s="19" t="s">
        <v>516</v>
      </c>
      <c r="D475" s="21"/>
      <c r="E475" s="21" t="s">
        <v>15</v>
      </c>
      <c r="F475" s="17">
        <v>280.25</v>
      </c>
      <c r="G475" s="40"/>
      <c r="H475" s="17">
        <v>150</v>
      </c>
      <c r="I475" s="18">
        <f t="shared" si="7"/>
        <v>0.46476360392506688</v>
      </c>
      <c r="J475" s="21"/>
      <c r="K475" s="21"/>
      <c r="M475" s="21"/>
      <c r="N475" s="21"/>
      <c r="O475" s="21" t="s">
        <v>16</v>
      </c>
      <c r="P475" s="25" t="s">
        <v>16</v>
      </c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2"/>
    </row>
    <row r="476" spans="1:94" x14ac:dyDescent="0.4">
      <c r="A476" s="13">
        <v>26112226527</v>
      </c>
      <c r="B476" s="14">
        <v>1</v>
      </c>
      <c r="C476" s="19" t="s">
        <v>517</v>
      </c>
      <c r="D476" s="21"/>
      <c r="E476" s="21" t="s">
        <v>61</v>
      </c>
      <c r="F476" s="4">
        <v>199.83</v>
      </c>
      <c r="G476" s="39"/>
      <c r="H476" s="17">
        <v>110</v>
      </c>
      <c r="I476" s="18">
        <f t="shared" si="7"/>
        <v>0.44953210228694396</v>
      </c>
      <c r="J476" s="21"/>
      <c r="K476" s="21"/>
      <c r="M476" s="21"/>
      <c r="N476" s="21"/>
      <c r="O476" s="21"/>
      <c r="P476" s="25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2"/>
    </row>
    <row r="477" spans="1:94" x14ac:dyDescent="0.4">
      <c r="A477" s="13">
        <v>26112226842</v>
      </c>
      <c r="B477" s="14">
        <v>1</v>
      </c>
      <c r="C477" s="19" t="s">
        <v>518</v>
      </c>
      <c r="D477" s="21" t="s">
        <v>18</v>
      </c>
      <c r="E477" s="21" t="s">
        <v>15</v>
      </c>
      <c r="F477" s="17">
        <v>250.88</v>
      </c>
      <c r="G477" s="40"/>
      <c r="H477" s="17">
        <v>160</v>
      </c>
      <c r="I477" s="18">
        <f t="shared" si="7"/>
        <v>0.36224489795918369</v>
      </c>
      <c r="J477" s="21"/>
      <c r="K477" s="21"/>
      <c r="M477" s="21"/>
      <c r="N477" s="21"/>
      <c r="O477" s="21"/>
      <c r="P477" s="25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2"/>
    </row>
    <row r="478" spans="1:94" x14ac:dyDescent="0.4">
      <c r="A478" s="13">
        <v>26113748138</v>
      </c>
      <c r="B478" s="14">
        <v>7</v>
      </c>
      <c r="C478" s="19" t="s">
        <v>519</v>
      </c>
      <c r="D478" s="21"/>
      <c r="E478" s="21" t="s">
        <v>15</v>
      </c>
      <c r="F478" s="17">
        <v>7.9</v>
      </c>
      <c r="G478" s="40"/>
      <c r="H478" s="17">
        <v>5.5</v>
      </c>
      <c r="I478" s="18">
        <f t="shared" si="7"/>
        <v>0.30379746835443044</v>
      </c>
      <c r="J478" s="21" t="s">
        <v>16</v>
      </c>
      <c r="K478" s="21" t="s">
        <v>16</v>
      </c>
      <c r="M478" s="21" t="s">
        <v>16</v>
      </c>
      <c r="N478" s="21" t="s">
        <v>16</v>
      </c>
      <c r="O478" s="21" t="s">
        <v>16</v>
      </c>
      <c r="P478" s="25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2"/>
    </row>
    <row r="479" spans="1:94" x14ac:dyDescent="0.4">
      <c r="A479" s="13">
        <v>26117523709</v>
      </c>
      <c r="B479" s="15">
        <v>6</v>
      </c>
      <c r="C479" s="19" t="s">
        <v>520</v>
      </c>
      <c r="D479" s="21"/>
      <c r="E479" s="21" t="s">
        <v>15</v>
      </c>
      <c r="F479" s="4">
        <v>5.97</v>
      </c>
      <c r="G479" s="39"/>
      <c r="H479" s="17">
        <v>3.5</v>
      </c>
      <c r="I479" s="18">
        <f t="shared" si="7"/>
        <v>0.41373534338358453</v>
      </c>
      <c r="J479" s="21"/>
      <c r="K479" s="21"/>
      <c r="L479" s="21"/>
      <c r="M479" s="21"/>
      <c r="N479" s="21"/>
      <c r="O479" s="21" t="s">
        <v>16</v>
      </c>
      <c r="P479" s="21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2"/>
    </row>
    <row r="480" spans="1:94" x14ac:dyDescent="0.4">
      <c r="A480" s="13">
        <v>26121100992</v>
      </c>
      <c r="B480" s="15">
        <v>2</v>
      </c>
      <c r="C480" s="19" t="s">
        <v>521</v>
      </c>
      <c r="D480" s="21"/>
      <c r="E480" s="21" t="s">
        <v>15</v>
      </c>
      <c r="F480" s="4">
        <v>20.45</v>
      </c>
      <c r="G480" s="39"/>
      <c r="H480" s="17">
        <v>14</v>
      </c>
      <c r="I480" s="18">
        <f t="shared" si="7"/>
        <v>0.31540342298288504</v>
      </c>
      <c r="J480" s="21"/>
      <c r="K480" s="21"/>
      <c r="M480" s="21" t="s">
        <v>16</v>
      </c>
      <c r="N480" s="21" t="s">
        <v>16</v>
      </c>
      <c r="O480" s="21" t="s">
        <v>16</v>
      </c>
      <c r="P480" s="25" t="s">
        <v>16</v>
      </c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2"/>
    </row>
    <row r="481" spans="1:94" x14ac:dyDescent="0.4">
      <c r="A481" s="13">
        <v>26121209532</v>
      </c>
      <c r="B481" s="14">
        <v>1</v>
      </c>
      <c r="C481" s="2" t="s">
        <v>522</v>
      </c>
      <c r="D481" s="21"/>
      <c r="E481" s="21" t="s">
        <v>25</v>
      </c>
      <c r="F481" s="17">
        <v>297.8</v>
      </c>
      <c r="G481" s="40"/>
      <c r="H481" s="17">
        <v>40</v>
      </c>
      <c r="I481" s="18">
        <f t="shared" si="7"/>
        <v>0.86568166554734716</v>
      </c>
      <c r="J481" s="21"/>
      <c r="K481" s="21"/>
      <c r="M481" s="21"/>
      <c r="N481" s="21"/>
      <c r="O481" s="21" t="s">
        <v>16</v>
      </c>
      <c r="P481" s="25" t="s">
        <v>16</v>
      </c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2"/>
    </row>
    <row r="482" spans="1:94" x14ac:dyDescent="0.4">
      <c r="A482" s="13">
        <v>26121226657</v>
      </c>
      <c r="B482" s="14">
        <v>1</v>
      </c>
      <c r="C482" s="19" t="s">
        <v>523</v>
      </c>
      <c r="D482" s="21"/>
      <c r="E482" s="21" t="s">
        <v>25</v>
      </c>
      <c r="F482" s="17">
        <v>297.8</v>
      </c>
      <c r="G482" s="40"/>
      <c r="H482" s="17">
        <v>115</v>
      </c>
      <c r="I482" s="18">
        <f t="shared" si="7"/>
        <v>0.61383478844862327</v>
      </c>
      <c r="J482" s="21"/>
      <c r="K482" s="21"/>
      <c r="M482" s="21"/>
      <c r="N482" s="21"/>
      <c r="O482" s="21"/>
      <c r="P482" s="25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2"/>
    </row>
    <row r="483" spans="1:94" x14ac:dyDescent="0.4">
      <c r="A483" s="13">
        <v>31121119260</v>
      </c>
      <c r="B483" s="14">
        <v>3</v>
      </c>
      <c r="C483" s="19" t="s">
        <v>524</v>
      </c>
      <c r="D483" s="21"/>
      <c r="E483" s="21" t="s">
        <v>15</v>
      </c>
      <c r="F483" s="4">
        <v>12.85</v>
      </c>
      <c r="G483" s="39"/>
      <c r="H483" s="17">
        <v>7</v>
      </c>
      <c r="I483" s="18">
        <f t="shared" si="7"/>
        <v>0.45525291828793768</v>
      </c>
      <c r="J483" s="21"/>
      <c r="K483" s="21" t="s">
        <v>16</v>
      </c>
      <c r="M483" s="21"/>
      <c r="N483" s="21" t="s">
        <v>16</v>
      </c>
      <c r="O483" s="21" t="s">
        <v>16</v>
      </c>
      <c r="P483" s="25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2"/>
    </row>
    <row r="484" spans="1:94" x14ac:dyDescent="0.4">
      <c r="A484" s="13">
        <v>31121132353</v>
      </c>
      <c r="B484" s="14">
        <v>1</v>
      </c>
      <c r="C484" s="19" t="s">
        <v>525</v>
      </c>
      <c r="D484" s="21"/>
      <c r="E484" s="21" t="s">
        <v>526</v>
      </c>
      <c r="F484" s="4">
        <v>261.26</v>
      </c>
      <c r="G484" s="39"/>
      <c r="H484" s="17">
        <v>85</v>
      </c>
      <c r="I484" s="18">
        <f t="shared" si="7"/>
        <v>0.67465360177600853</v>
      </c>
      <c r="J484" s="21"/>
      <c r="K484" s="21"/>
      <c r="M484" s="21"/>
      <c r="N484" s="21"/>
      <c r="O484" s="21" t="s">
        <v>16</v>
      </c>
      <c r="P484" s="25" t="s">
        <v>16</v>
      </c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2"/>
    </row>
    <row r="485" spans="1:94" x14ac:dyDescent="0.4">
      <c r="A485" s="13">
        <v>31121139789</v>
      </c>
      <c r="B485" s="15">
        <v>1</v>
      </c>
      <c r="C485" s="19" t="s">
        <v>527</v>
      </c>
      <c r="D485" s="21"/>
      <c r="E485" s="21" t="s">
        <v>25</v>
      </c>
      <c r="F485" s="17">
        <v>57.79</v>
      </c>
      <c r="G485" s="40"/>
      <c r="H485" s="17">
        <v>30</v>
      </c>
      <c r="I485" s="18">
        <f t="shared" si="7"/>
        <v>0.48087904481744248</v>
      </c>
      <c r="J485" s="21"/>
      <c r="K485" s="21"/>
      <c r="L485" s="1" t="s">
        <v>16</v>
      </c>
      <c r="M485" s="21"/>
      <c r="N485" s="21"/>
      <c r="O485" s="21"/>
      <c r="P485" s="25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2"/>
    </row>
    <row r="486" spans="1:94" x14ac:dyDescent="0.4">
      <c r="A486" s="13">
        <v>31121139790</v>
      </c>
      <c r="B486" s="15">
        <v>1</v>
      </c>
      <c r="C486" s="19" t="s">
        <v>528</v>
      </c>
      <c r="D486" s="21" t="s">
        <v>18</v>
      </c>
      <c r="E486" s="21" t="s">
        <v>25</v>
      </c>
      <c r="F486" s="17">
        <v>57.79</v>
      </c>
      <c r="G486" s="40"/>
      <c r="H486" s="17">
        <v>35</v>
      </c>
      <c r="I486" s="18">
        <f t="shared" si="7"/>
        <v>0.39435888562034949</v>
      </c>
      <c r="J486" s="21"/>
      <c r="K486" s="21"/>
      <c r="L486" s="1" t="s">
        <v>16</v>
      </c>
      <c r="M486" s="21"/>
      <c r="N486" s="21"/>
      <c r="O486" s="21"/>
      <c r="P486" s="25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2"/>
    </row>
    <row r="487" spans="1:94" x14ac:dyDescent="0.4">
      <c r="A487" s="13">
        <v>31126758510</v>
      </c>
      <c r="B487" s="15">
        <v>6</v>
      </c>
      <c r="C487" s="19" t="s">
        <v>529</v>
      </c>
      <c r="D487" s="21"/>
      <c r="E487" s="21" t="s">
        <v>15</v>
      </c>
      <c r="F487" s="17">
        <v>58.04</v>
      </c>
      <c r="G487" s="40"/>
      <c r="H487" s="17">
        <v>30</v>
      </c>
      <c r="I487" s="18">
        <f t="shared" si="7"/>
        <v>0.48311509303928324</v>
      </c>
      <c r="J487" s="21"/>
      <c r="K487" s="21"/>
      <c r="M487" s="21"/>
      <c r="N487" s="21"/>
      <c r="O487" s="21"/>
      <c r="P487" s="25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2"/>
    </row>
    <row r="488" spans="1:94" x14ac:dyDescent="0.4">
      <c r="A488" s="13">
        <v>31126758513</v>
      </c>
      <c r="B488" s="14">
        <v>1</v>
      </c>
      <c r="C488" s="19" t="s">
        <v>530</v>
      </c>
      <c r="D488" s="21"/>
      <c r="E488" s="21" t="s">
        <v>35</v>
      </c>
      <c r="F488" s="4">
        <v>196.23</v>
      </c>
      <c r="G488" s="39"/>
      <c r="H488" s="17">
        <v>65</v>
      </c>
      <c r="I488" s="18">
        <f t="shared" si="7"/>
        <v>0.66875605157213469</v>
      </c>
      <c r="J488" s="21"/>
      <c r="K488" s="21"/>
      <c r="M488" s="21"/>
      <c r="N488" s="21"/>
      <c r="O488" s="21"/>
      <c r="P488" s="25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2"/>
    </row>
    <row r="489" spans="1:94" x14ac:dyDescent="0.4">
      <c r="A489" s="13">
        <v>31129058818</v>
      </c>
      <c r="B489" s="15">
        <v>75</v>
      </c>
      <c r="C489" s="19" t="s">
        <v>531</v>
      </c>
      <c r="D489" s="21"/>
      <c r="E489" s="21" t="s">
        <v>61</v>
      </c>
      <c r="F489" s="4">
        <v>80.569999999999993</v>
      </c>
      <c r="G489" s="39"/>
      <c r="H489" s="17">
        <v>15</v>
      </c>
      <c r="I489" s="18">
        <f t="shared" si="7"/>
        <v>0.81382648628521781</v>
      </c>
      <c r="J489" s="21"/>
      <c r="K489" s="21"/>
      <c r="M489" s="21"/>
      <c r="N489" s="21"/>
      <c r="O489" s="21"/>
      <c r="P489" s="25" t="s">
        <v>16</v>
      </c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2"/>
    </row>
    <row r="490" spans="1:94" x14ac:dyDescent="0.4">
      <c r="A490" s="13">
        <v>31129058820</v>
      </c>
      <c r="B490" s="14">
        <v>2</v>
      </c>
      <c r="C490" s="19" t="s">
        <v>532</v>
      </c>
      <c r="D490" s="21"/>
      <c r="E490" s="21" t="s">
        <v>533</v>
      </c>
      <c r="F490" s="17">
        <v>80.38</v>
      </c>
      <c r="G490" s="40"/>
      <c r="H490" s="17">
        <v>35</v>
      </c>
      <c r="I490" s="18">
        <f t="shared" si="7"/>
        <v>0.56456830057228169</v>
      </c>
      <c r="J490" s="21"/>
      <c r="K490" s="21"/>
      <c r="M490" s="21"/>
      <c r="N490" s="21"/>
      <c r="O490" s="21"/>
      <c r="P490" s="25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2"/>
    </row>
    <row r="491" spans="1:94" x14ac:dyDescent="0.4">
      <c r="A491" s="13">
        <v>31129058931</v>
      </c>
      <c r="B491" s="15">
        <v>1</v>
      </c>
      <c r="C491" s="19" t="s">
        <v>534</v>
      </c>
      <c r="D491" s="21"/>
      <c r="E491" s="21" t="s">
        <v>533</v>
      </c>
      <c r="F491" s="17">
        <f>51.17+57.79+57.79</f>
        <v>166.75</v>
      </c>
      <c r="G491" s="40"/>
      <c r="H491" s="17">
        <v>110</v>
      </c>
      <c r="I491" s="18">
        <f t="shared" si="7"/>
        <v>0.34032983508245873</v>
      </c>
      <c r="J491" s="21"/>
      <c r="K491" s="21"/>
      <c r="L491" s="1" t="s">
        <v>16</v>
      </c>
      <c r="M491" s="21"/>
      <c r="N491" s="21"/>
      <c r="O491" s="21"/>
      <c r="P491" s="25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2"/>
    </row>
    <row r="492" spans="1:94" x14ac:dyDescent="0.4">
      <c r="A492" s="13">
        <v>31129059288</v>
      </c>
      <c r="B492" s="16">
        <v>0.5</v>
      </c>
      <c r="C492" s="19" t="s">
        <v>535</v>
      </c>
      <c r="D492" s="21"/>
      <c r="E492" s="21" t="s">
        <v>533</v>
      </c>
      <c r="F492" s="4">
        <f>36.7/2</f>
        <v>18.350000000000001</v>
      </c>
      <c r="G492" s="39"/>
      <c r="H492" s="17">
        <v>11</v>
      </c>
      <c r="I492" s="18">
        <f t="shared" si="7"/>
        <v>0.40054495912806543</v>
      </c>
      <c r="J492" s="21"/>
      <c r="K492" s="21"/>
      <c r="M492" s="21"/>
      <c r="N492" s="21"/>
      <c r="O492" s="21"/>
      <c r="P492" s="25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2"/>
    </row>
    <row r="493" spans="1:94" x14ac:dyDescent="0.4">
      <c r="A493" s="13">
        <v>31129064875</v>
      </c>
      <c r="B493" s="16">
        <v>0.5</v>
      </c>
      <c r="C493" s="19" t="s">
        <v>536</v>
      </c>
      <c r="D493" s="21"/>
      <c r="E493" s="21" t="s">
        <v>533</v>
      </c>
      <c r="F493" s="17">
        <f>61.17/2</f>
        <v>30.585000000000001</v>
      </c>
      <c r="G493" s="40"/>
      <c r="H493" s="17">
        <v>17</v>
      </c>
      <c r="I493" s="18">
        <f t="shared" si="7"/>
        <v>0.44417197972862521</v>
      </c>
      <c r="J493" s="21"/>
      <c r="K493" s="21"/>
      <c r="M493" s="21"/>
      <c r="N493" s="21"/>
      <c r="O493" s="21"/>
      <c r="P493" s="25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2"/>
    </row>
    <row r="494" spans="1:94" x14ac:dyDescent="0.4">
      <c r="A494" s="13">
        <v>31206777788</v>
      </c>
      <c r="B494" s="15">
        <v>2</v>
      </c>
      <c r="C494" s="19" t="s">
        <v>537</v>
      </c>
      <c r="D494" s="21"/>
      <c r="E494" s="21" t="s">
        <v>15</v>
      </c>
      <c r="F494" s="17">
        <v>8.49</v>
      </c>
      <c r="G494" s="40"/>
      <c r="H494" s="17">
        <v>5.5</v>
      </c>
      <c r="I494" s="18">
        <f t="shared" si="7"/>
        <v>0.3521790341578328</v>
      </c>
      <c r="J494" s="21"/>
      <c r="K494" s="21"/>
      <c r="M494" s="21"/>
      <c r="N494" s="21"/>
      <c r="O494" s="21"/>
      <c r="P494" s="25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2"/>
    </row>
    <row r="495" spans="1:94" x14ac:dyDescent="0.4">
      <c r="A495" s="13">
        <v>31211104626</v>
      </c>
      <c r="B495" s="15">
        <v>1</v>
      </c>
      <c r="C495" s="19" t="s">
        <v>538</v>
      </c>
      <c r="D495" s="21"/>
      <c r="E495" s="21" t="s">
        <v>15</v>
      </c>
      <c r="F495" s="4">
        <v>9.35</v>
      </c>
      <c r="G495" s="39"/>
      <c r="H495" s="17">
        <v>6</v>
      </c>
      <c r="I495" s="18">
        <f t="shared" si="7"/>
        <v>0.35828877005347592</v>
      </c>
      <c r="J495" s="21" t="s">
        <v>16</v>
      </c>
      <c r="K495" s="21" t="s">
        <v>16</v>
      </c>
      <c r="M495" s="21"/>
      <c r="N495" s="21"/>
      <c r="O495" s="21"/>
      <c r="P495" s="25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2"/>
    </row>
    <row r="496" spans="1:94" x14ac:dyDescent="0.4">
      <c r="A496" s="13">
        <v>31211110140</v>
      </c>
      <c r="B496" s="15">
        <v>25</v>
      </c>
      <c r="C496" s="19" t="s">
        <v>539</v>
      </c>
      <c r="D496" s="21"/>
      <c r="E496" s="21" t="s">
        <v>25</v>
      </c>
      <c r="F496" s="17">
        <v>1.85</v>
      </c>
      <c r="G496" s="40"/>
      <c r="H496" s="17">
        <v>0.25</v>
      </c>
      <c r="I496" s="18">
        <f t="shared" si="7"/>
        <v>0.86486486486486491</v>
      </c>
      <c r="J496" s="21" t="s">
        <v>16</v>
      </c>
      <c r="K496" s="21" t="s">
        <v>16</v>
      </c>
      <c r="M496" s="21"/>
      <c r="N496" s="21"/>
      <c r="O496" s="21"/>
      <c r="P496" s="25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2"/>
    </row>
    <row r="497" spans="1:94" x14ac:dyDescent="0.4">
      <c r="A497" s="13">
        <v>31211110140</v>
      </c>
      <c r="B497" s="14">
        <v>94</v>
      </c>
      <c r="C497" s="19" t="s">
        <v>540</v>
      </c>
      <c r="D497" s="21"/>
      <c r="E497" s="21" t="s">
        <v>15</v>
      </c>
      <c r="F497" s="17">
        <v>1.85</v>
      </c>
      <c r="G497" s="40"/>
      <c r="H497" s="17">
        <v>1</v>
      </c>
      <c r="I497" s="18">
        <f t="shared" si="7"/>
        <v>0.45945945945945954</v>
      </c>
      <c r="J497" s="21" t="s">
        <v>16</v>
      </c>
      <c r="K497" s="21" t="s">
        <v>16</v>
      </c>
      <c r="M497" s="21"/>
      <c r="N497" s="21"/>
      <c r="O497" s="21"/>
      <c r="P497" s="25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2"/>
    </row>
    <row r="498" spans="1:94" x14ac:dyDescent="0.4">
      <c r="A498" s="13">
        <v>31211119200</v>
      </c>
      <c r="B498" s="14">
        <v>2</v>
      </c>
      <c r="C498" s="19" t="s">
        <v>541</v>
      </c>
      <c r="D498" s="21"/>
      <c r="E498" s="21" t="s">
        <v>25</v>
      </c>
      <c r="F498" s="4">
        <v>15.91</v>
      </c>
      <c r="G498" s="39"/>
      <c r="H498" s="17">
        <v>7</v>
      </c>
      <c r="I498" s="18">
        <f t="shared" si="7"/>
        <v>0.5600251414204902</v>
      </c>
      <c r="J498" s="21"/>
      <c r="K498" s="21"/>
      <c r="M498" s="21"/>
      <c r="N498" s="21"/>
      <c r="O498" s="21" t="s">
        <v>16</v>
      </c>
      <c r="P498" s="25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2"/>
    </row>
    <row r="499" spans="1:94" x14ac:dyDescent="0.4">
      <c r="A499" s="13">
        <v>31211125826</v>
      </c>
      <c r="B499" s="14">
        <v>1</v>
      </c>
      <c r="C499" s="19" t="s">
        <v>542</v>
      </c>
      <c r="D499" s="21"/>
      <c r="E499" s="21" t="s">
        <v>25</v>
      </c>
      <c r="F499" s="17">
        <v>7.67</v>
      </c>
      <c r="G499" s="40"/>
      <c r="H499" s="17">
        <v>4</v>
      </c>
      <c r="I499" s="18">
        <f t="shared" si="7"/>
        <v>0.4784876140808344</v>
      </c>
      <c r="J499" s="21"/>
      <c r="K499" s="21"/>
      <c r="L499" s="1" t="s">
        <v>16</v>
      </c>
      <c r="M499" s="21"/>
      <c r="N499" s="21"/>
      <c r="O499" s="21"/>
      <c r="P499" s="25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2"/>
    </row>
    <row r="500" spans="1:94" x14ac:dyDescent="0.4">
      <c r="A500" s="13">
        <v>31211126790</v>
      </c>
      <c r="B500" s="15">
        <v>2</v>
      </c>
      <c r="C500" s="2" t="s">
        <v>543</v>
      </c>
      <c r="D500" s="21"/>
      <c r="E500" s="21" t="s">
        <v>15</v>
      </c>
      <c r="F500" s="4">
        <v>13.47</v>
      </c>
      <c r="G500" s="39"/>
      <c r="H500" s="17">
        <v>8</v>
      </c>
      <c r="I500" s="18">
        <f t="shared" si="7"/>
        <v>0.40608760207869343</v>
      </c>
      <c r="J500" s="21"/>
      <c r="K500" s="21"/>
      <c r="L500" s="1" t="s">
        <v>16</v>
      </c>
      <c r="M500" s="21"/>
      <c r="N500" s="21"/>
      <c r="O500" s="21"/>
      <c r="P500" s="25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2"/>
    </row>
    <row r="501" spans="1:94" x14ac:dyDescent="0.4">
      <c r="A501" s="13">
        <v>31211128423</v>
      </c>
      <c r="B501" s="15">
        <v>5</v>
      </c>
      <c r="C501" s="2" t="s">
        <v>544</v>
      </c>
      <c r="D501" s="21"/>
      <c r="E501" s="21" t="s">
        <v>15</v>
      </c>
      <c r="F501" s="4">
        <v>14.07</v>
      </c>
      <c r="G501" s="39"/>
      <c r="H501" s="17">
        <v>8</v>
      </c>
      <c r="I501" s="18">
        <f t="shared" si="7"/>
        <v>0.43141435678749118</v>
      </c>
      <c r="J501" s="21"/>
      <c r="K501" s="21"/>
      <c r="M501" s="21"/>
      <c r="N501" s="21"/>
      <c r="O501" s="21" t="s">
        <v>16</v>
      </c>
      <c r="P501" s="25" t="s">
        <v>16</v>
      </c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2"/>
    </row>
    <row r="502" spans="1:94" x14ac:dyDescent="0.4">
      <c r="A502" s="13">
        <v>31211468751</v>
      </c>
      <c r="B502" s="14">
        <v>1</v>
      </c>
      <c r="C502" s="19" t="s">
        <v>545</v>
      </c>
      <c r="D502" s="21"/>
      <c r="E502" s="21" t="s">
        <v>546</v>
      </c>
      <c r="F502" s="4">
        <v>297.27</v>
      </c>
      <c r="G502" s="39"/>
      <c r="H502" s="17">
        <v>125</v>
      </c>
      <c r="I502" s="18">
        <f t="shared" si="7"/>
        <v>0.57950684562855315</v>
      </c>
      <c r="J502" s="21"/>
      <c r="K502" s="21"/>
      <c r="M502" s="21"/>
      <c r="N502" s="21"/>
      <c r="O502" s="21"/>
      <c r="P502" s="25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2"/>
    </row>
    <row r="503" spans="1:94" x14ac:dyDescent="0.4">
      <c r="A503" s="13">
        <v>31211468887</v>
      </c>
      <c r="B503" s="14">
        <v>2</v>
      </c>
      <c r="C503" s="19" t="s">
        <v>547</v>
      </c>
      <c r="D503" s="21" t="s">
        <v>18</v>
      </c>
      <c r="E503" s="21" t="s">
        <v>546</v>
      </c>
      <c r="F503" s="17">
        <v>67.55</v>
      </c>
      <c r="G503" s="40"/>
      <c r="H503" s="17">
        <v>30</v>
      </c>
      <c r="I503" s="18">
        <f t="shared" si="7"/>
        <v>0.55588452997779414</v>
      </c>
      <c r="J503" s="21"/>
      <c r="K503" s="21"/>
      <c r="M503" s="21"/>
      <c r="N503" s="21"/>
      <c r="O503" s="21" t="s">
        <v>16</v>
      </c>
      <c r="P503" s="25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2"/>
    </row>
    <row r="504" spans="1:94" x14ac:dyDescent="0.4">
      <c r="A504" s="13">
        <v>31212634107</v>
      </c>
      <c r="B504" s="14">
        <v>6</v>
      </c>
      <c r="C504" s="19" t="s">
        <v>548</v>
      </c>
      <c r="D504" s="21" t="s">
        <v>18</v>
      </c>
      <c r="E504" s="21" t="s">
        <v>25</v>
      </c>
      <c r="F504" s="4">
        <v>9.52</v>
      </c>
      <c r="G504" s="39"/>
      <c r="H504" s="17">
        <v>6</v>
      </c>
      <c r="I504" s="18">
        <f t="shared" si="7"/>
        <v>0.36974789915966388</v>
      </c>
      <c r="J504" s="21" t="s">
        <v>16</v>
      </c>
      <c r="K504" s="21"/>
      <c r="L504" s="21"/>
      <c r="M504" s="21"/>
      <c r="N504" s="21"/>
      <c r="O504" s="21"/>
      <c r="P504" s="21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2"/>
    </row>
    <row r="505" spans="1:94" x14ac:dyDescent="0.4">
      <c r="A505" s="13">
        <v>31212634115</v>
      </c>
      <c r="B505" s="15">
        <v>2</v>
      </c>
      <c r="C505" s="19" t="s">
        <v>549</v>
      </c>
      <c r="D505" s="21"/>
      <c r="E505" s="21" t="s">
        <v>15</v>
      </c>
      <c r="F505" s="17">
        <v>15.07</v>
      </c>
      <c r="G505" s="40"/>
      <c r="H505" s="17">
        <v>11</v>
      </c>
      <c r="I505" s="18">
        <f t="shared" si="7"/>
        <v>0.27007299270072993</v>
      </c>
      <c r="J505" s="21" t="s">
        <v>16</v>
      </c>
      <c r="K505" s="21" t="s">
        <v>16</v>
      </c>
      <c r="L505" s="21"/>
      <c r="M505" s="21" t="s">
        <v>16</v>
      </c>
      <c r="N505" s="21" t="s">
        <v>16</v>
      </c>
      <c r="O505" s="21" t="s">
        <v>16</v>
      </c>
      <c r="P505" s="21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2"/>
    </row>
    <row r="506" spans="1:94" x14ac:dyDescent="0.4">
      <c r="A506" s="13">
        <v>31311139453</v>
      </c>
      <c r="B506" s="14">
        <v>5</v>
      </c>
      <c r="C506" s="19" t="s">
        <v>550</v>
      </c>
      <c r="D506" s="21"/>
      <c r="E506" s="21" t="s">
        <v>15</v>
      </c>
      <c r="F506" s="17">
        <v>2.15</v>
      </c>
      <c r="G506" s="40"/>
      <c r="H506" s="17">
        <v>1.35</v>
      </c>
      <c r="I506" s="18">
        <f t="shared" si="7"/>
        <v>0.37209302325581384</v>
      </c>
      <c r="J506" s="21"/>
      <c r="K506" s="21"/>
      <c r="L506" s="21" t="s">
        <v>16</v>
      </c>
      <c r="M506" s="21"/>
      <c r="N506" s="21"/>
      <c r="O506" s="21" t="s">
        <v>16</v>
      </c>
      <c r="P506" s="21" t="s">
        <v>16</v>
      </c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2"/>
    </row>
    <row r="507" spans="1:94" x14ac:dyDescent="0.4">
      <c r="A507" s="13">
        <v>31321106354</v>
      </c>
      <c r="B507" s="14">
        <v>1</v>
      </c>
      <c r="C507" s="19" t="s">
        <v>551</v>
      </c>
      <c r="D507" s="21"/>
      <c r="E507" s="21" t="s">
        <v>533</v>
      </c>
      <c r="F507" s="4">
        <v>222</v>
      </c>
      <c r="G507" s="39"/>
      <c r="H507" s="17">
        <v>65</v>
      </c>
      <c r="I507" s="18">
        <f t="shared" si="7"/>
        <v>0.7072072072072072</v>
      </c>
      <c r="J507" s="21" t="s">
        <v>16</v>
      </c>
      <c r="K507" s="21"/>
      <c r="L507" s="21"/>
      <c r="M507" s="21"/>
      <c r="N507" s="21"/>
      <c r="O507" s="21"/>
      <c r="P507" s="21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2"/>
    </row>
    <row r="508" spans="1:94" x14ac:dyDescent="0.4">
      <c r="A508" s="13">
        <v>31321115398</v>
      </c>
      <c r="B508" s="15">
        <v>8</v>
      </c>
      <c r="C508" s="19" t="s">
        <v>552</v>
      </c>
      <c r="D508" s="21"/>
      <c r="E508" s="21" t="s">
        <v>533</v>
      </c>
      <c r="F508" s="4">
        <v>12.59</v>
      </c>
      <c r="G508" s="39"/>
      <c r="H508" s="17">
        <v>9.9499999999999993</v>
      </c>
      <c r="I508" s="18">
        <f t="shared" si="7"/>
        <v>0.209690230341541</v>
      </c>
      <c r="J508" s="21"/>
      <c r="K508" s="21" t="s">
        <v>16</v>
      </c>
      <c r="L508" s="21" t="s">
        <v>16</v>
      </c>
      <c r="M508" s="21"/>
      <c r="N508" s="21"/>
      <c r="O508" s="21"/>
      <c r="P508" s="21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2"/>
    </row>
    <row r="509" spans="1:94" x14ac:dyDescent="0.4">
      <c r="A509" s="13">
        <v>31321117376</v>
      </c>
      <c r="B509" s="15">
        <v>4</v>
      </c>
      <c r="C509" s="19" t="s">
        <v>553</v>
      </c>
      <c r="D509" s="21"/>
      <c r="E509" s="21" t="s">
        <v>533</v>
      </c>
      <c r="F509" s="4">
        <v>17.89</v>
      </c>
      <c r="G509" s="39"/>
      <c r="H509" s="17">
        <v>9</v>
      </c>
      <c r="I509" s="18">
        <f t="shared" si="7"/>
        <v>0.49692565679150369</v>
      </c>
      <c r="J509" s="21"/>
      <c r="K509" s="21"/>
      <c r="L509" s="21" t="s">
        <v>16</v>
      </c>
      <c r="M509" s="21"/>
      <c r="N509" s="21"/>
      <c r="O509" s="21"/>
      <c r="P509" s="21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2"/>
    </row>
    <row r="510" spans="1:94" x14ac:dyDescent="0.4">
      <c r="A510" s="13">
        <v>31321117376</v>
      </c>
      <c r="B510" s="15">
        <v>4</v>
      </c>
      <c r="C510" s="19" t="s">
        <v>554</v>
      </c>
      <c r="D510" s="21"/>
      <c r="E510" s="21" t="s">
        <v>533</v>
      </c>
      <c r="F510" s="4">
        <v>17.89</v>
      </c>
      <c r="G510" s="39"/>
      <c r="H510" s="17">
        <v>10</v>
      </c>
      <c r="I510" s="18">
        <f t="shared" si="7"/>
        <v>0.44102850754611511</v>
      </c>
      <c r="J510" s="21"/>
      <c r="K510" s="21"/>
      <c r="L510" s="21" t="s">
        <v>16</v>
      </c>
      <c r="M510" s="21"/>
      <c r="N510" s="21"/>
      <c r="O510" s="21"/>
      <c r="P510" s="21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2"/>
    </row>
    <row r="511" spans="1:94" x14ac:dyDescent="0.4">
      <c r="A511" s="13">
        <v>31321135181</v>
      </c>
      <c r="B511" s="15">
        <v>2</v>
      </c>
      <c r="C511" s="19" t="s">
        <v>555</v>
      </c>
      <c r="D511" s="21"/>
      <c r="E511" s="21" t="s">
        <v>556</v>
      </c>
      <c r="F511" s="4">
        <v>313.81</v>
      </c>
      <c r="G511" s="39"/>
      <c r="H511" s="17">
        <v>125</v>
      </c>
      <c r="I511" s="18">
        <f t="shared" si="7"/>
        <v>0.60166980019757177</v>
      </c>
      <c r="J511" s="21"/>
      <c r="K511" s="21"/>
      <c r="L511" s="21"/>
      <c r="M511" s="21"/>
      <c r="N511" s="21"/>
      <c r="O511" s="21"/>
      <c r="P511" s="21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2"/>
    </row>
    <row r="512" spans="1:94" x14ac:dyDescent="0.4">
      <c r="A512" s="13">
        <v>31321135675</v>
      </c>
      <c r="B512" s="14">
        <v>2</v>
      </c>
      <c r="C512" s="19" t="s">
        <v>557</v>
      </c>
      <c r="D512" s="21"/>
      <c r="E512" s="21" t="s">
        <v>556</v>
      </c>
      <c r="F512" s="4">
        <v>360.27</v>
      </c>
      <c r="G512" s="39"/>
      <c r="H512" s="17">
        <v>125</v>
      </c>
      <c r="I512" s="18">
        <f t="shared" si="7"/>
        <v>0.65303799927831907</v>
      </c>
      <c r="J512" s="21"/>
      <c r="K512" s="21"/>
      <c r="L512" s="21"/>
      <c r="M512" s="21"/>
      <c r="N512" s="21"/>
      <c r="O512" s="21"/>
      <c r="P512" s="21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2"/>
    </row>
    <row r="513" spans="1:94" x14ac:dyDescent="0.4">
      <c r="A513" s="13">
        <v>31331124335</v>
      </c>
      <c r="B513" s="15">
        <v>2</v>
      </c>
      <c r="C513" s="19" t="s">
        <v>558</v>
      </c>
      <c r="D513" s="21"/>
      <c r="E513" s="21" t="s">
        <v>15</v>
      </c>
      <c r="F513" s="4">
        <v>6.55</v>
      </c>
      <c r="G513" s="39"/>
      <c r="H513" s="17">
        <v>4</v>
      </c>
      <c r="I513" s="18">
        <f t="shared" si="7"/>
        <v>0.38931297709923662</v>
      </c>
      <c r="J513" s="21"/>
      <c r="K513" s="21"/>
      <c r="L513" s="21" t="s">
        <v>16</v>
      </c>
      <c r="M513" s="21"/>
      <c r="N513" s="21"/>
      <c r="O513" s="21"/>
      <c r="P513" s="21" t="s">
        <v>16</v>
      </c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2"/>
    </row>
    <row r="514" spans="1:94" x14ac:dyDescent="0.4">
      <c r="A514" s="13">
        <v>31331133659</v>
      </c>
      <c r="B514" s="15">
        <v>2</v>
      </c>
      <c r="C514" s="19" t="s">
        <v>559</v>
      </c>
      <c r="D514" s="21"/>
      <c r="E514" s="21" t="s">
        <v>15</v>
      </c>
      <c r="F514" s="17">
        <v>185.26</v>
      </c>
      <c r="G514" s="40"/>
      <c r="H514" s="17">
        <v>110</v>
      </c>
      <c r="I514" s="18">
        <f t="shared" si="7"/>
        <v>0.40623987908884807</v>
      </c>
      <c r="J514" s="21"/>
      <c r="K514" s="21"/>
      <c r="L514" s="21"/>
      <c r="M514" s="21"/>
      <c r="N514" s="21"/>
      <c r="O514" s="21"/>
      <c r="P514" s="21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2"/>
    </row>
    <row r="515" spans="1:94" x14ac:dyDescent="0.4">
      <c r="A515" s="13">
        <v>31331134314</v>
      </c>
      <c r="B515" s="14">
        <v>7</v>
      </c>
      <c r="C515" s="2" t="s">
        <v>560</v>
      </c>
      <c r="D515" s="21"/>
      <c r="E515" s="21" t="s">
        <v>15</v>
      </c>
      <c r="F515" s="4">
        <v>8.99</v>
      </c>
      <c r="G515" s="39"/>
      <c r="H515" s="17">
        <v>4.5</v>
      </c>
      <c r="I515" s="18">
        <f t="shared" si="7"/>
        <v>0.49944382647385988</v>
      </c>
      <c r="J515" s="21"/>
      <c r="K515" s="21"/>
      <c r="L515" s="21" t="s">
        <v>16</v>
      </c>
      <c r="M515" s="21"/>
      <c r="N515" s="21"/>
      <c r="O515" s="21"/>
      <c r="P515" s="21" t="s">
        <v>16</v>
      </c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2"/>
    </row>
    <row r="516" spans="1:94" x14ac:dyDescent="0.4">
      <c r="A516" s="13">
        <v>31331139436</v>
      </c>
      <c r="B516" s="14">
        <v>2</v>
      </c>
      <c r="C516" s="19" t="s">
        <v>561</v>
      </c>
      <c r="D516" s="21"/>
      <c r="E516" s="21" t="s">
        <v>15</v>
      </c>
      <c r="F516" s="4">
        <v>138.08000000000001</v>
      </c>
      <c r="G516" s="39"/>
      <c r="H516" s="17">
        <v>80</v>
      </c>
      <c r="I516" s="18">
        <f t="shared" ref="I516:I579" si="8">1-(H516/F516)</f>
        <v>0.42062572421784483</v>
      </c>
      <c r="J516" s="21"/>
      <c r="K516" s="21"/>
      <c r="L516" s="21"/>
      <c r="M516" s="21"/>
      <c r="N516" s="21"/>
      <c r="O516" s="21"/>
      <c r="P516" s="21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2"/>
    </row>
    <row r="517" spans="1:94" x14ac:dyDescent="0.4">
      <c r="A517" s="13">
        <v>31332228345</v>
      </c>
      <c r="B517" s="14">
        <v>3</v>
      </c>
      <c r="C517" s="19" t="s">
        <v>562</v>
      </c>
      <c r="D517" s="21"/>
      <c r="E517" s="21" t="s">
        <v>15</v>
      </c>
      <c r="F517" s="17">
        <v>146.47</v>
      </c>
      <c r="G517" s="40"/>
      <c r="H517" s="17">
        <v>80</v>
      </c>
      <c r="I517" s="18">
        <f t="shared" si="8"/>
        <v>0.4538130675223595</v>
      </c>
      <c r="J517" s="21"/>
      <c r="K517" s="21"/>
      <c r="L517" s="21"/>
      <c r="M517" s="21"/>
      <c r="N517" s="21"/>
      <c r="O517" s="21"/>
      <c r="P517" s="21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2"/>
    </row>
    <row r="518" spans="1:94" x14ac:dyDescent="0.4">
      <c r="A518" s="13">
        <v>31351114570</v>
      </c>
      <c r="B518" s="14">
        <v>26</v>
      </c>
      <c r="C518" s="19" t="s">
        <v>563</v>
      </c>
      <c r="D518" s="21"/>
      <c r="E518" s="21" t="s">
        <v>15</v>
      </c>
      <c r="F518" s="17">
        <v>5.3</v>
      </c>
      <c r="G518" s="40"/>
      <c r="H518" s="17">
        <v>3.25</v>
      </c>
      <c r="I518" s="18">
        <f t="shared" si="8"/>
        <v>0.3867924528301887</v>
      </c>
      <c r="J518" s="21" t="s">
        <v>16</v>
      </c>
      <c r="K518" s="21" t="s">
        <v>16</v>
      </c>
      <c r="L518" s="21"/>
      <c r="M518" s="21" t="s">
        <v>16</v>
      </c>
      <c r="N518" s="21" t="s">
        <v>16</v>
      </c>
      <c r="O518" s="21" t="s">
        <v>16</v>
      </c>
      <c r="P518" s="21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2"/>
    </row>
    <row r="519" spans="1:94" x14ac:dyDescent="0.4">
      <c r="A519" s="13">
        <v>31351115865</v>
      </c>
      <c r="B519" s="15">
        <v>2</v>
      </c>
      <c r="C519" s="19" t="s">
        <v>564</v>
      </c>
      <c r="D519" s="21"/>
      <c r="E519" s="21" t="s">
        <v>15</v>
      </c>
      <c r="F519" s="4">
        <v>15.09</v>
      </c>
      <c r="G519" s="39"/>
      <c r="H519" s="17">
        <v>7.5</v>
      </c>
      <c r="I519" s="18">
        <f t="shared" si="8"/>
        <v>0.50298210735586479</v>
      </c>
      <c r="J519" s="21"/>
      <c r="K519" s="21" t="s">
        <v>16</v>
      </c>
      <c r="L519" s="21"/>
      <c r="M519" s="21"/>
      <c r="N519" s="21"/>
      <c r="O519" s="21"/>
      <c r="P519" s="21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2"/>
    </row>
    <row r="520" spans="1:94" x14ac:dyDescent="0.4">
      <c r="A520" s="13">
        <v>31352227203</v>
      </c>
      <c r="B520" s="15">
        <v>2</v>
      </c>
      <c r="C520" s="19" t="s">
        <v>565</v>
      </c>
      <c r="D520" s="21"/>
      <c r="E520" s="21" t="s">
        <v>61</v>
      </c>
      <c r="F520" s="17">
        <v>78.98</v>
      </c>
      <c r="G520" s="40"/>
      <c r="H520" s="17">
        <v>35</v>
      </c>
      <c r="I520" s="18">
        <f t="shared" si="8"/>
        <v>0.55684983540136745</v>
      </c>
      <c r="J520" s="21"/>
      <c r="K520" s="21"/>
      <c r="L520" s="21"/>
      <c r="M520" s="21"/>
      <c r="N520" s="21"/>
      <c r="O520" s="21"/>
      <c r="P520" s="21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2"/>
    </row>
    <row r="521" spans="1:94" x14ac:dyDescent="0.4">
      <c r="A521" s="13">
        <v>31352654108</v>
      </c>
      <c r="B521" s="14">
        <v>1</v>
      </c>
      <c r="C521" s="19" t="s">
        <v>566</v>
      </c>
      <c r="D521" s="21"/>
      <c r="E521" s="21" t="s">
        <v>15</v>
      </c>
      <c r="F521" s="4">
        <v>8.08</v>
      </c>
      <c r="G521" s="39"/>
      <c r="H521" s="17">
        <v>5.5</v>
      </c>
      <c r="I521" s="18">
        <f t="shared" si="8"/>
        <v>0.31930693069306926</v>
      </c>
      <c r="J521" s="21" t="s">
        <v>16</v>
      </c>
      <c r="K521" s="21" t="s">
        <v>16</v>
      </c>
      <c r="L521" s="21"/>
      <c r="M521" s="21" t="s">
        <v>16</v>
      </c>
      <c r="N521" s="21" t="s">
        <v>16</v>
      </c>
      <c r="O521" s="21" t="s">
        <v>16</v>
      </c>
      <c r="P521" s="21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2"/>
    </row>
    <row r="522" spans="1:94" x14ac:dyDescent="0.4">
      <c r="A522" s="13">
        <v>32111115241</v>
      </c>
      <c r="B522" s="15">
        <v>3</v>
      </c>
      <c r="C522" s="19" t="s">
        <v>567</v>
      </c>
      <c r="D522" s="21"/>
      <c r="E522" s="21" t="s">
        <v>61</v>
      </c>
      <c r="F522" s="17">
        <v>234.71</v>
      </c>
      <c r="G522" s="40"/>
      <c r="H522" s="17">
        <v>75</v>
      </c>
      <c r="I522" s="18">
        <f t="shared" si="8"/>
        <v>0.6804567338417622</v>
      </c>
      <c r="J522" s="21"/>
      <c r="K522" s="21" t="s">
        <v>16</v>
      </c>
      <c r="L522" s="21"/>
      <c r="M522" s="21"/>
      <c r="N522" s="21"/>
      <c r="O522" s="21"/>
      <c r="P522" s="21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2"/>
    </row>
    <row r="523" spans="1:94" x14ac:dyDescent="0.4">
      <c r="A523" s="13">
        <v>32111116563</v>
      </c>
      <c r="B523" s="14">
        <v>1</v>
      </c>
      <c r="C523" s="19" t="s">
        <v>568</v>
      </c>
      <c r="D523" s="21"/>
      <c r="E523" s="21" t="s">
        <v>15</v>
      </c>
      <c r="F523" s="17">
        <v>4.49</v>
      </c>
      <c r="G523" s="40"/>
      <c r="H523" s="17">
        <v>3</v>
      </c>
      <c r="I523" s="18">
        <f t="shared" si="8"/>
        <v>0.33184855233853006</v>
      </c>
      <c r="J523" s="21"/>
      <c r="K523" s="21" t="s">
        <v>16</v>
      </c>
      <c r="L523" s="21"/>
      <c r="M523" s="21"/>
      <c r="N523" s="21"/>
      <c r="O523" s="21"/>
      <c r="P523" s="21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2"/>
    </row>
    <row r="524" spans="1:94" x14ac:dyDescent="0.4">
      <c r="A524" s="13">
        <v>32111120140</v>
      </c>
      <c r="B524" s="14">
        <v>2</v>
      </c>
      <c r="C524" s="19" t="s">
        <v>569</v>
      </c>
      <c r="D524" s="21" t="s">
        <v>18</v>
      </c>
      <c r="E524" s="21" t="s">
        <v>15</v>
      </c>
      <c r="F524" s="17">
        <v>140.41</v>
      </c>
      <c r="G524" s="40"/>
      <c r="H524" s="17">
        <v>90</v>
      </c>
      <c r="I524" s="18">
        <f t="shared" si="8"/>
        <v>0.35902001281959972</v>
      </c>
      <c r="J524" s="21"/>
      <c r="K524" s="21" t="s">
        <v>16</v>
      </c>
      <c r="L524" s="21"/>
      <c r="M524" s="21"/>
      <c r="N524" s="21"/>
      <c r="O524" s="21"/>
      <c r="P524" s="21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2"/>
    </row>
    <row r="525" spans="1:94" x14ac:dyDescent="0.4">
      <c r="A525" s="13">
        <v>32111126568</v>
      </c>
      <c r="B525" s="14">
        <v>2</v>
      </c>
      <c r="C525" s="19" t="s">
        <v>570</v>
      </c>
      <c r="D525" s="21"/>
      <c r="E525" s="21" t="s">
        <v>15</v>
      </c>
      <c r="F525" s="17">
        <v>2.92</v>
      </c>
      <c r="G525" s="40"/>
      <c r="H525" s="17">
        <v>2</v>
      </c>
      <c r="I525" s="18">
        <f t="shared" si="8"/>
        <v>0.31506849315068497</v>
      </c>
      <c r="J525" s="21"/>
      <c r="K525" s="21"/>
      <c r="L525" s="21" t="s">
        <v>16</v>
      </c>
      <c r="M525" s="21"/>
      <c r="N525" s="21"/>
      <c r="O525" s="21"/>
      <c r="P525" s="21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2"/>
    </row>
    <row r="526" spans="1:94" x14ac:dyDescent="0.4">
      <c r="A526" s="13">
        <v>32111126757</v>
      </c>
      <c r="B526" s="15">
        <v>2</v>
      </c>
      <c r="C526" s="19" t="s">
        <v>571</v>
      </c>
      <c r="D526" s="21"/>
      <c r="E526" s="21" t="s">
        <v>61</v>
      </c>
      <c r="F526" s="4">
        <v>92.45</v>
      </c>
      <c r="G526" s="39"/>
      <c r="H526" s="17">
        <v>40</v>
      </c>
      <c r="I526" s="18">
        <f t="shared" si="8"/>
        <v>0.56733369388858845</v>
      </c>
      <c r="J526" s="21"/>
      <c r="K526" s="21"/>
      <c r="L526" s="21" t="s">
        <v>16</v>
      </c>
      <c r="M526" s="21"/>
      <c r="N526" s="21"/>
      <c r="O526" s="21"/>
      <c r="P526" s="21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2"/>
    </row>
    <row r="527" spans="1:94" x14ac:dyDescent="0.4">
      <c r="A527" s="13">
        <v>32111136526</v>
      </c>
      <c r="B527" s="15">
        <v>2</v>
      </c>
      <c r="C527" s="19" t="s">
        <v>572</v>
      </c>
      <c r="D527" s="21"/>
      <c r="E527" s="21" t="s">
        <v>15</v>
      </c>
      <c r="F527" s="4">
        <v>1.64</v>
      </c>
      <c r="G527" s="39"/>
      <c r="H527" s="17">
        <v>1</v>
      </c>
      <c r="I527" s="18">
        <f t="shared" si="8"/>
        <v>0.3902439024390244</v>
      </c>
      <c r="J527" s="21"/>
      <c r="K527" s="21"/>
      <c r="L527" s="21"/>
      <c r="M527" s="21"/>
      <c r="N527" s="21"/>
      <c r="O527" s="21"/>
      <c r="P527" s="21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2"/>
    </row>
    <row r="528" spans="1:94" x14ac:dyDescent="0.4">
      <c r="A528" s="13">
        <v>32111137132</v>
      </c>
      <c r="B528" s="14">
        <v>2</v>
      </c>
      <c r="C528" s="19" t="s">
        <v>573</v>
      </c>
      <c r="D528" s="21"/>
      <c r="E528" s="21" t="s">
        <v>15</v>
      </c>
      <c r="F528" s="4">
        <v>3.15</v>
      </c>
      <c r="G528" s="39"/>
      <c r="H528" s="17">
        <v>2</v>
      </c>
      <c r="I528" s="18">
        <f t="shared" si="8"/>
        <v>0.36507936507936511</v>
      </c>
      <c r="J528" s="21"/>
      <c r="K528" s="21" t="s">
        <v>16</v>
      </c>
      <c r="L528" s="21"/>
      <c r="M528" s="21"/>
      <c r="N528" s="21"/>
      <c r="O528" s="21"/>
      <c r="P528" s="21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2"/>
    </row>
    <row r="529" spans="1:94" x14ac:dyDescent="0.4">
      <c r="A529" s="13">
        <v>32111139316</v>
      </c>
      <c r="B529" s="15">
        <v>1</v>
      </c>
      <c r="C529" s="19" t="s">
        <v>574</v>
      </c>
      <c r="D529" s="21"/>
      <c r="E529" s="21" t="s">
        <v>61</v>
      </c>
      <c r="F529" s="17">
        <v>218.2</v>
      </c>
      <c r="G529" s="40"/>
      <c r="H529" s="17">
        <v>50</v>
      </c>
      <c r="I529" s="18">
        <f t="shared" si="8"/>
        <v>0.77085242896425299</v>
      </c>
      <c r="J529" s="21"/>
      <c r="K529" s="21"/>
      <c r="L529" s="21"/>
      <c r="M529" s="21"/>
      <c r="N529" s="21"/>
      <c r="O529" s="21"/>
      <c r="P529" s="21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2"/>
    </row>
    <row r="530" spans="1:94" x14ac:dyDescent="0.4">
      <c r="A530" s="13">
        <v>32131128685</v>
      </c>
      <c r="B530" s="14">
        <v>1</v>
      </c>
      <c r="C530" s="19" t="s">
        <v>575</v>
      </c>
      <c r="D530" s="21"/>
      <c r="E530" s="21" t="s">
        <v>576</v>
      </c>
      <c r="F530" s="4">
        <v>167.56</v>
      </c>
      <c r="G530" s="39"/>
      <c r="H530" s="17">
        <v>75</v>
      </c>
      <c r="I530" s="18">
        <f t="shared" si="8"/>
        <v>0.55239914060634998</v>
      </c>
      <c r="J530" s="21"/>
      <c r="K530" s="21"/>
      <c r="L530" s="21" t="s">
        <v>16</v>
      </c>
      <c r="M530" s="21"/>
      <c r="N530" s="21"/>
      <c r="O530" s="21"/>
      <c r="P530" s="21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2"/>
    </row>
    <row r="531" spans="1:94" x14ac:dyDescent="0.4">
      <c r="A531" s="13">
        <v>32131128693</v>
      </c>
      <c r="B531" s="15">
        <v>1</v>
      </c>
      <c r="C531" s="19" t="s">
        <v>577</v>
      </c>
      <c r="D531" s="21" t="s">
        <v>18</v>
      </c>
      <c r="E531" s="21" t="s">
        <v>15</v>
      </c>
      <c r="F531" s="17">
        <v>21.81</v>
      </c>
      <c r="G531" s="40"/>
      <c r="H531" s="17">
        <v>15</v>
      </c>
      <c r="I531" s="18">
        <f t="shared" si="8"/>
        <v>0.31224209078404397</v>
      </c>
      <c r="J531" s="21"/>
      <c r="K531" s="21"/>
      <c r="L531" s="21" t="s">
        <v>16</v>
      </c>
      <c r="M531" s="21"/>
      <c r="N531" s="21"/>
      <c r="O531" s="21"/>
      <c r="P531" s="21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2"/>
    </row>
    <row r="532" spans="1:94" x14ac:dyDescent="0.4">
      <c r="A532" s="13">
        <v>32131466385</v>
      </c>
      <c r="B532" s="15">
        <v>1</v>
      </c>
      <c r="C532" s="19" t="s">
        <v>578</v>
      </c>
      <c r="D532" s="21"/>
      <c r="E532" s="21" t="s">
        <v>576</v>
      </c>
      <c r="F532" s="17">
        <v>1532.72</v>
      </c>
      <c r="G532" s="40"/>
      <c r="H532" s="17">
        <v>525</v>
      </c>
      <c r="I532" s="18">
        <f t="shared" si="8"/>
        <v>0.6574716843259043</v>
      </c>
      <c r="J532" s="21"/>
      <c r="K532" s="21"/>
      <c r="L532" s="21" t="s">
        <v>16</v>
      </c>
      <c r="M532" s="21"/>
      <c r="N532" s="21"/>
      <c r="O532" s="21"/>
      <c r="P532" s="21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2"/>
    </row>
    <row r="533" spans="1:94" x14ac:dyDescent="0.4">
      <c r="A533" s="13">
        <v>32211114842</v>
      </c>
      <c r="B533" s="14">
        <v>1</v>
      </c>
      <c r="C533" s="19" t="s">
        <v>579</v>
      </c>
      <c r="D533" s="21"/>
      <c r="E533" s="21" t="s">
        <v>15</v>
      </c>
      <c r="F533" s="4">
        <v>50.44</v>
      </c>
      <c r="G533" s="39"/>
      <c r="H533" s="17">
        <v>20</v>
      </c>
      <c r="I533" s="18">
        <f t="shared" si="8"/>
        <v>0.60348929421094366</v>
      </c>
      <c r="J533" s="21" t="s">
        <v>16</v>
      </c>
      <c r="K533" s="21"/>
      <c r="L533" s="21"/>
      <c r="M533" s="21"/>
      <c r="N533" s="21"/>
      <c r="O533" s="21"/>
      <c r="P533" s="21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2"/>
    </row>
    <row r="534" spans="1:94" x14ac:dyDescent="0.4">
      <c r="A534" s="13">
        <v>32211117212</v>
      </c>
      <c r="B534" s="15">
        <v>2</v>
      </c>
      <c r="C534" s="2" t="s">
        <v>580</v>
      </c>
      <c r="D534" s="6"/>
      <c r="E534" s="6" t="s">
        <v>581</v>
      </c>
      <c r="F534" s="4">
        <v>210.99</v>
      </c>
      <c r="G534" s="39"/>
      <c r="H534" s="17">
        <v>85</v>
      </c>
      <c r="I534" s="18">
        <f t="shared" si="8"/>
        <v>0.59713730508554907</v>
      </c>
      <c r="J534" s="21"/>
      <c r="K534" s="21"/>
      <c r="L534" s="6"/>
      <c r="M534" s="21"/>
      <c r="N534" s="21"/>
      <c r="O534" s="6" t="s">
        <v>16</v>
      </c>
      <c r="P534" s="6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2"/>
    </row>
    <row r="535" spans="1:94" x14ac:dyDescent="0.4">
      <c r="A535" s="13">
        <v>32211134277</v>
      </c>
      <c r="B535" s="14">
        <v>1</v>
      </c>
      <c r="C535" s="19" t="s">
        <v>582</v>
      </c>
      <c r="D535" s="21"/>
      <c r="E535" s="21" t="s">
        <v>15</v>
      </c>
      <c r="F535" s="17">
        <v>76.48</v>
      </c>
      <c r="G535" s="40"/>
      <c r="H535" s="17">
        <v>49</v>
      </c>
      <c r="I535" s="18">
        <f t="shared" si="8"/>
        <v>0.3593096234309624</v>
      </c>
      <c r="J535" s="21"/>
      <c r="K535" s="21"/>
      <c r="L535" s="21"/>
      <c r="M535" s="21"/>
      <c r="N535" s="21"/>
      <c r="O535" s="21"/>
      <c r="P535" s="21" t="s">
        <v>16</v>
      </c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2"/>
    </row>
    <row r="536" spans="1:94" x14ac:dyDescent="0.4">
      <c r="A536" s="13">
        <v>32211139786</v>
      </c>
      <c r="B536" s="15">
        <v>2</v>
      </c>
      <c r="C536" s="19" t="s">
        <v>583</v>
      </c>
      <c r="D536" s="21"/>
      <c r="E536" s="21" t="s">
        <v>15</v>
      </c>
      <c r="F536" s="4">
        <v>24.1</v>
      </c>
      <c r="G536" s="39"/>
      <c r="H536" s="17">
        <v>15</v>
      </c>
      <c r="I536" s="18">
        <f t="shared" si="8"/>
        <v>0.37759336099585061</v>
      </c>
      <c r="J536" s="21"/>
      <c r="K536" s="21"/>
      <c r="L536" s="21"/>
      <c r="M536" s="21"/>
      <c r="N536" s="21"/>
      <c r="O536" s="21"/>
      <c r="P536" s="21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2"/>
    </row>
    <row r="537" spans="1:94" x14ac:dyDescent="0.4">
      <c r="A537" s="13">
        <v>32216756327</v>
      </c>
      <c r="B537" s="14">
        <v>18</v>
      </c>
      <c r="C537" s="19" t="s">
        <v>584</v>
      </c>
      <c r="D537" s="21"/>
      <c r="E537" s="21" t="s">
        <v>25</v>
      </c>
      <c r="F537" s="17">
        <v>2.5299999999999998</v>
      </c>
      <c r="G537" s="40"/>
      <c r="H537" s="17">
        <v>1.25</v>
      </c>
      <c r="I537" s="18">
        <f t="shared" si="8"/>
        <v>0.50592885375494068</v>
      </c>
      <c r="J537" s="21" t="s">
        <v>16</v>
      </c>
      <c r="K537" s="21" t="s">
        <v>16</v>
      </c>
      <c r="L537" s="21" t="s">
        <v>16</v>
      </c>
      <c r="M537" s="21" t="s">
        <v>16</v>
      </c>
      <c r="N537" s="21" t="s">
        <v>16</v>
      </c>
      <c r="O537" s="21"/>
      <c r="P537" s="21" t="s">
        <v>16</v>
      </c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2"/>
    </row>
    <row r="538" spans="1:94" x14ac:dyDescent="0.4">
      <c r="A538" s="13">
        <v>32311152052</v>
      </c>
      <c r="B538" s="15">
        <v>12</v>
      </c>
      <c r="C538" s="19" t="s">
        <v>585</v>
      </c>
      <c r="D538" s="21"/>
      <c r="E538" s="21" t="s">
        <v>15</v>
      </c>
      <c r="F538" s="4">
        <v>5.42</v>
      </c>
      <c r="G538" s="39"/>
      <c r="H538" s="17">
        <v>3</v>
      </c>
      <c r="I538" s="18">
        <f t="shared" si="8"/>
        <v>0.44649446494464939</v>
      </c>
      <c r="J538" s="21" t="s">
        <v>16</v>
      </c>
      <c r="K538" s="21" t="s">
        <v>16</v>
      </c>
      <c r="L538" s="21"/>
      <c r="M538" s="21"/>
      <c r="N538" s="21"/>
      <c r="O538" s="21"/>
      <c r="P538" s="21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2"/>
    </row>
    <row r="539" spans="1:94" x14ac:dyDescent="0.4">
      <c r="A539" s="13">
        <v>32311152054</v>
      </c>
      <c r="B539" s="14">
        <v>12</v>
      </c>
      <c r="C539" s="19" t="s">
        <v>586</v>
      </c>
      <c r="D539" s="21"/>
      <c r="E539" s="21" t="s">
        <v>15</v>
      </c>
      <c r="F539" s="17">
        <v>5.87</v>
      </c>
      <c r="G539" s="40"/>
      <c r="H539" s="17">
        <v>3.25</v>
      </c>
      <c r="I539" s="18">
        <f t="shared" si="8"/>
        <v>0.44633730834752983</v>
      </c>
      <c r="J539" s="21"/>
      <c r="K539" s="21" t="s">
        <v>16</v>
      </c>
      <c r="L539" s="21" t="s">
        <v>16</v>
      </c>
      <c r="M539" s="21"/>
      <c r="N539" s="21"/>
      <c r="O539" s="21"/>
      <c r="P539" s="21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2"/>
    </row>
    <row r="540" spans="1:94" x14ac:dyDescent="0.4">
      <c r="A540" s="13">
        <v>32311154176</v>
      </c>
      <c r="B540" s="15">
        <v>2</v>
      </c>
      <c r="C540" s="19" t="s">
        <v>587</v>
      </c>
      <c r="D540" s="21"/>
      <c r="E540" s="21" t="s">
        <v>15</v>
      </c>
      <c r="F540" s="4">
        <v>10.5</v>
      </c>
      <c r="G540" s="39"/>
      <c r="H540" s="17">
        <v>6</v>
      </c>
      <c r="I540" s="18">
        <f t="shared" si="8"/>
        <v>0.4285714285714286</v>
      </c>
      <c r="J540" s="21"/>
      <c r="K540" s="21"/>
      <c r="L540" s="21" t="s">
        <v>16</v>
      </c>
      <c r="M540" s="21"/>
      <c r="N540" s="21"/>
      <c r="O540" s="21"/>
      <c r="P540" s="21" t="s">
        <v>16</v>
      </c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2"/>
    </row>
    <row r="541" spans="1:94" x14ac:dyDescent="0.4">
      <c r="A541" s="13">
        <v>32321109641</v>
      </c>
      <c r="B541" s="14">
        <v>9</v>
      </c>
      <c r="C541" s="19" t="s">
        <v>588</v>
      </c>
      <c r="D541" s="21"/>
      <c r="E541" s="21" t="s">
        <v>15</v>
      </c>
      <c r="F541" s="17">
        <v>2.9</v>
      </c>
      <c r="G541" s="40"/>
      <c r="H541" s="17">
        <v>1.6</v>
      </c>
      <c r="I541" s="18">
        <f t="shared" si="8"/>
        <v>0.44827586206896552</v>
      </c>
      <c r="J541" s="21"/>
      <c r="K541" s="21"/>
      <c r="L541" s="21" t="s">
        <v>16</v>
      </c>
      <c r="M541" s="21"/>
      <c r="N541" s="21"/>
      <c r="O541" s="21"/>
      <c r="P541" s="21" t="s">
        <v>16</v>
      </c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2"/>
    </row>
    <row r="542" spans="1:94" x14ac:dyDescent="0.4">
      <c r="A542" s="13">
        <v>32321113716</v>
      </c>
      <c r="B542" s="15">
        <v>5</v>
      </c>
      <c r="C542" s="2" t="s">
        <v>589</v>
      </c>
      <c r="D542" s="21"/>
      <c r="E542" s="21" t="s">
        <v>15</v>
      </c>
      <c r="F542" s="4">
        <v>2.97</v>
      </c>
      <c r="G542" s="39"/>
      <c r="H542" s="17">
        <v>1.7</v>
      </c>
      <c r="I542" s="18">
        <f t="shared" si="8"/>
        <v>0.42760942760942766</v>
      </c>
      <c r="J542" s="21"/>
      <c r="K542" s="21" t="s">
        <v>16</v>
      </c>
      <c r="L542" s="21"/>
      <c r="M542" s="21" t="s">
        <v>16</v>
      </c>
      <c r="N542" s="21" t="s">
        <v>16</v>
      </c>
      <c r="O542" s="21" t="s">
        <v>16</v>
      </c>
      <c r="P542" s="21" t="s">
        <v>16</v>
      </c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2"/>
    </row>
    <row r="543" spans="1:94" x14ac:dyDescent="0.4">
      <c r="A543" s="13">
        <v>32321120577</v>
      </c>
      <c r="B543" s="15">
        <v>2</v>
      </c>
      <c r="C543" s="2" t="s">
        <v>590</v>
      </c>
      <c r="D543" s="21"/>
      <c r="E543" s="21" t="s">
        <v>15</v>
      </c>
      <c r="F543" s="4">
        <v>115.7</v>
      </c>
      <c r="G543" s="39"/>
      <c r="H543" s="17">
        <v>70</v>
      </c>
      <c r="I543" s="18">
        <f t="shared" si="8"/>
        <v>0.39498703543647362</v>
      </c>
      <c r="J543" s="21"/>
      <c r="K543" s="21" t="s">
        <v>16</v>
      </c>
      <c r="L543" s="21"/>
      <c r="M543" s="21" t="s">
        <v>16</v>
      </c>
      <c r="N543" s="21" t="s">
        <v>16</v>
      </c>
      <c r="O543" s="21" t="s">
        <v>16</v>
      </c>
      <c r="P543" s="21" t="s">
        <v>16</v>
      </c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2"/>
    </row>
    <row r="544" spans="1:94" x14ac:dyDescent="0.4">
      <c r="A544" s="13">
        <v>32411095526</v>
      </c>
      <c r="B544" s="14">
        <v>1</v>
      </c>
      <c r="C544" s="19" t="s">
        <v>591</v>
      </c>
      <c r="D544" s="21"/>
      <c r="E544" s="21" t="s">
        <v>25</v>
      </c>
      <c r="F544" s="4">
        <v>29.35</v>
      </c>
      <c r="G544" s="39"/>
      <c r="H544" s="17">
        <v>24</v>
      </c>
      <c r="I544" s="18">
        <f t="shared" si="8"/>
        <v>0.18228279386712098</v>
      </c>
      <c r="J544" s="21"/>
      <c r="K544" s="21"/>
      <c r="L544" s="21"/>
      <c r="M544" s="21"/>
      <c r="N544" s="21"/>
      <c r="O544" s="21"/>
      <c r="P544" s="21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2"/>
    </row>
    <row r="545" spans="1:94" x14ac:dyDescent="0.4">
      <c r="A545" s="13">
        <v>32411128332</v>
      </c>
      <c r="B545" s="15">
        <v>1</v>
      </c>
      <c r="C545" s="19" t="s">
        <v>592</v>
      </c>
      <c r="D545" s="6"/>
      <c r="E545" s="6" t="s">
        <v>15</v>
      </c>
      <c r="F545" s="17">
        <v>28.63</v>
      </c>
      <c r="G545" s="40"/>
      <c r="H545" s="17">
        <v>10</v>
      </c>
      <c r="I545" s="18">
        <f t="shared" si="8"/>
        <v>0.65071603213412499</v>
      </c>
      <c r="J545" s="21"/>
      <c r="K545" s="21"/>
      <c r="L545" s="6" t="s">
        <v>16</v>
      </c>
      <c r="M545" s="21"/>
      <c r="N545" s="21"/>
      <c r="O545" s="6"/>
      <c r="P545" s="6" t="s">
        <v>16</v>
      </c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2"/>
    </row>
    <row r="546" spans="1:94" x14ac:dyDescent="0.4">
      <c r="A546" s="13">
        <v>32411128919</v>
      </c>
      <c r="B546" s="15">
        <v>0</v>
      </c>
      <c r="C546" s="2" t="s">
        <v>593</v>
      </c>
      <c r="D546" s="6"/>
      <c r="E546" s="6" t="s">
        <v>25</v>
      </c>
      <c r="F546" s="4">
        <v>22</v>
      </c>
      <c r="G546" s="39"/>
      <c r="H546" s="17">
        <v>13</v>
      </c>
      <c r="I546" s="18">
        <f t="shared" si="8"/>
        <v>0.40909090909090906</v>
      </c>
      <c r="J546" s="21"/>
      <c r="K546" s="21"/>
      <c r="L546" s="6"/>
      <c r="M546" s="21"/>
      <c r="N546" s="21"/>
      <c r="O546" s="6" t="s">
        <v>16</v>
      </c>
      <c r="P546" s="6" t="s">
        <v>16</v>
      </c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2"/>
    </row>
    <row r="547" spans="1:94" x14ac:dyDescent="0.4">
      <c r="A547" s="13">
        <v>32411131545</v>
      </c>
      <c r="B547" s="14">
        <v>1</v>
      </c>
      <c r="C547" s="19" t="s">
        <v>594</v>
      </c>
      <c r="D547" s="21"/>
      <c r="E547" s="6" t="s">
        <v>25</v>
      </c>
      <c r="F547" s="17">
        <v>43.17</v>
      </c>
      <c r="G547" s="40"/>
      <c r="H547" s="17">
        <v>16</v>
      </c>
      <c r="I547" s="18">
        <f t="shared" si="8"/>
        <v>0.6293722492471624</v>
      </c>
      <c r="J547" s="21"/>
      <c r="K547" s="21" t="s">
        <v>16</v>
      </c>
      <c r="L547" s="21" t="s">
        <v>16</v>
      </c>
      <c r="M547" s="21" t="s">
        <v>16</v>
      </c>
      <c r="N547" s="21" t="s">
        <v>16</v>
      </c>
      <c r="O547" s="21"/>
      <c r="P547" s="21" t="s">
        <v>16</v>
      </c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2"/>
    </row>
    <row r="548" spans="1:94" x14ac:dyDescent="0.4">
      <c r="A548" s="13">
        <v>32411134770</v>
      </c>
      <c r="B548" s="14">
        <v>1</v>
      </c>
      <c r="C548" s="19" t="s">
        <v>595</v>
      </c>
      <c r="D548" s="6"/>
      <c r="E548" s="6" t="s">
        <v>576</v>
      </c>
      <c r="F548" s="17">
        <v>324.63</v>
      </c>
      <c r="G548" s="40"/>
      <c r="H548" s="17">
        <v>195</v>
      </c>
      <c r="I548" s="18">
        <f t="shared" si="8"/>
        <v>0.39931614453377695</v>
      </c>
      <c r="J548" s="21"/>
      <c r="K548" s="21"/>
      <c r="L548" s="6"/>
      <c r="M548" s="21"/>
      <c r="N548" s="21"/>
      <c r="O548" s="6" t="s">
        <v>16</v>
      </c>
      <c r="P548" s="6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2"/>
    </row>
    <row r="549" spans="1:94" x14ac:dyDescent="0.4">
      <c r="A549" s="13">
        <v>32411138100</v>
      </c>
      <c r="B549" s="15">
        <v>1</v>
      </c>
      <c r="C549" s="2" t="s">
        <v>596</v>
      </c>
      <c r="D549" s="6" t="s">
        <v>18</v>
      </c>
      <c r="E549" s="6" t="s">
        <v>305</v>
      </c>
      <c r="F549" s="4">
        <v>228.3</v>
      </c>
      <c r="G549" s="39"/>
      <c r="H549" s="17">
        <v>85</v>
      </c>
      <c r="I549" s="18">
        <f t="shared" si="8"/>
        <v>0.62768287341217699</v>
      </c>
      <c r="J549" s="21"/>
      <c r="K549" s="21"/>
      <c r="L549" s="6"/>
      <c r="M549" s="21"/>
      <c r="N549" s="21"/>
      <c r="O549" s="6"/>
      <c r="P549" s="6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2"/>
    </row>
    <row r="550" spans="1:94" x14ac:dyDescent="0.4">
      <c r="A550" s="13">
        <v>32411705063</v>
      </c>
      <c r="B550" s="15">
        <v>6</v>
      </c>
      <c r="C550" s="19" t="s">
        <v>597</v>
      </c>
      <c r="D550" s="21"/>
      <c r="E550" s="21" t="s">
        <v>15</v>
      </c>
      <c r="F550" s="17">
        <v>19.38</v>
      </c>
      <c r="G550" s="40"/>
      <c r="H550" s="17">
        <v>12</v>
      </c>
      <c r="I550" s="18">
        <f t="shared" si="8"/>
        <v>0.38080495356037147</v>
      </c>
      <c r="J550" s="21"/>
      <c r="K550" s="21" t="s">
        <v>16</v>
      </c>
      <c r="L550" s="21" t="s">
        <v>16</v>
      </c>
      <c r="M550" s="21"/>
      <c r="N550" s="21"/>
      <c r="O550" s="21"/>
      <c r="P550" s="21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2"/>
    </row>
    <row r="551" spans="1:94" x14ac:dyDescent="0.4">
      <c r="A551" s="13">
        <v>32411715320</v>
      </c>
      <c r="B551" s="15">
        <v>1</v>
      </c>
      <c r="C551" s="2" t="s">
        <v>598</v>
      </c>
      <c r="D551" s="21"/>
      <c r="E551" s="21" t="s">
        <v>15</v>
      </c>
      <c r="F551" s="17">
        <v>8.75</v>
      </c>
      <c r="G551" s="40"/>
      <c r="H551" s="17">
        <v>5</v>
      </c>
      <c r="I551" s="18">
        <f t="shared" si="8"/>
        <v>0.4285714285714286</v>
      </c>
      <c r="J551" s="21"/>
      <c r="K551" s="21"/>
      <c r="L551" s="21" t="s">
        <v>16</v>
      </c>
      <c r="M551" s="21"/>
      <c r="N551" s="21"/>
      <c r="O551" s="21"/>
      <c r="P551" s="21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2"/>
    </row>
    <row r="552" spans="1:94" x14ac:dyDescent="0.4">
      <c r="A552" s="13">
        <v>32416781261</v>
      </c>
      <c r="B552" s="15">
        <v>2</v>
      </c>
      <c r="C552" s="19" t="s">
        <v>599</v>
      </c>
      <c r="D552" s="21"/>
      <c r="E552" s="21" t="s">
        <v>15</v>
      </c>
      <c r="F552" s="17">
        <v>12.31</v>
      </c>
      <c r="G552" s="40"/>
      <c r="H552" s="17">
        <v>8</v>
      </c>
      <c r="I552" s="18">
        <f t="shared" si="8"/>
        <v>0.3501218521527214</v>
      </c>
      <c r="J552" s="21"/>
      <c r="K552" s="21"/>
      <c r="L552" s="21"/>
      <c r="M552" s="21"/>
      <c r="N552" s="21"/>
      <c r="O552" s="21"/>
      <c r="P552" s="21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2"/>
    </row>
    <row r="553" spans="1:94" x14ac:dyDescent="0.4">
      <c r="A553" s="13">
        <v>32431162703</v>
      </c>
      <c r="B553" s="15">
        <v>1</v>
      </c>
      <c r="C553" s="19" t="s">
        <v>600</v>
      </c>
      <c r="D553" s="21" t="s">
        <v>18</v>
      </c>
      <c r="E553" s="21" t="s">
        <v>15</v>
      </c>
      <c r="F553" s="4">
        <v>313.79000000000002</v>
      </c>
      <c r="G553" s="39"/>
      <c r="H553" s="17">
        <v>195</v>
      </c>
      <c r="I553" s="18">
        <f t="shared" si="8"/>
        <v>0.37856528251378319</v>
      </c>
      <c r="J553" s="21"/>
      <c r="K553" s="21"/>
      <c r="L553" s="21"/>
      <c r="M553" s="21"/>
      <c r="N553" s="21"/>
      <c r="O553" s="21"/>
      <c r="P553" s="21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2"/>
    </row>
    <row r="554" spans="1:94" x14ac:dyDescent="0.4">
      <c r="A554" s="13">
        <v>33111206166</v>
      </c>
      <c r="B554" s="14">
        <v>2</v>
      </c>
      <c r="C554" s="19" t="s">
        <v>601</v>
      </c>
      <c r="D554" s="21"/>
      <c r="E554" s="21" t="s">
        <v>15</v>
      </c>
      <c r="F554" s="17">
        <v>2.95</v>
      </c>
      <c r="G554" s="40"/>
      <c r="H554" s="17">
        <v>1.5</v>
      </c>
      <c r="I554" s="18">
        <f t="shared" si="8"/>
        <v>0.49152542372881358</v>
      </c>
      <c r="J554" s="21"/>
      <c r="K554" s="21"/>
      <c r="L554" s="21" t="s">
        <v>16</v>
      </c>
      <c r="M554" s="21"/>
      <c r="N554" s="21"/>
      <c r="O554" s="21" t="s">
        <v>16</v>
      </c>
      <c r="P554" s="21" t="s">
        <v>16</v>
      </c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2"/>
    </row>
    <row r="555" spans="1:94" x14ac:dyDescent="0.4">
      <c r="A555" s="13">
        <v>33113604119</v>
      </c>
      <c r="B555" s="14">
        <v>28</v>
      </c>
      <c r="C555" s="19" t="s">
        <v>602</v>
      </c>
      <c r="D555" s="21" t="s">
        <v>18</v>
      </c>
      <c r="E555" s="21" t="s">
        <v>32</v>
      </c>
      <c r="F555" s="4">
        <v>4.2</v>
      </c>
      <c r="G555" s="39"/>
      <c r="H555" s="17">
        <v>3</v>
      </c>
      <c r="I555" s="18">
        <f t="shared" si="8"/>
        <v>0.2857142857142857</v>
      </c>
      <c r="J555" s="21" t="s">
        <v>16</v>
      </c>
      <c r="K555" s="21" t="s">
        <v>16</v>
      </c>
      <c r="L555" s="21" t="s">
        <v>16</v>
      </c>
      <c r="M555" s="21"/>
      <c r="N555" s="21"/>
      <c r="O555" s="21"/>
      <c r="P555" s="21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2"/>
    </row>
    <row r="556" spans="1:94" x14ac:dyDescent="0.4">
      <c r="A556" s="13">
        <v>33117525064</v>
      </c>
      <c r="B556" s="15">
        <v>10</v>
      </c>
      <c r="C556" s="2" t="s">
        <v>603</v>
      </c>
      <c r="D556" s="6"/>
      <c r="E556" s="6" t="s">
        <v>15</v>
      </c>
      <c r="F556" s="17">
        <v>7.72</v>
      </c>
      <c r="G556" s="40"/>
      <c r="H556" s="17">
        <v>5</v>
      </c>
      <c r="I556" s="18">
        <f t="shared" si="8"/>
        <v>0.35233160621761661</v>
      </c>
      <c r="J556" s="21"/>
      <c r="K556" s="21"/>
      <c r="L556" s="6" t="s">
        <v>16</v>
      </c>
      <c r="M556" s="21"/>
      <c r="N556" s="21"/>
      <c r="O556" s="6" t="s">
        <v>16</v>
      </c>
      <c r="P556" s="6" t="s">
        <v>16</v>
      </c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2"/>
    </row>
    <row r="557" spans="1:94" x14ac:dyDescent="0.4">
      <c r="A557" s="13">
        <v>33121214080</v>
      </c>
      <c r="B557" s="14">
        <v>3</v>
      </c>
      <c r="C557" s="19" t="s">
        <v>604</v>
      </c>
      <c r="D557" s="21"/>
      <c r="E557" s="21" t="s">
        <v>28</v>
      </c>
      <c r="F557" s="17">
        <v>13.2</v>
      </c>
      <c r="G557" s="40"/>
      <c r="H557" s="17">
        <v>7.5</v>
      </c>
      <c r="I557" s="18">
        <f t="shared" si="8"/>
        <v>0.43181818181818177</v>
      </c>
      <c r="J557" s="21" t="s">
        <v>16</v>
      </c>
      <c r="K557" s="21" t="s">
        <v>16</v>
      </c>
      <c r="L557" s="21" t="s">
        <v>16</v>
      </c>
      <c r="M557" s="21"/>
      <c r="N557" s="21"/>
      <c r="O557" s="21"/>
      <c r="P557" s="21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2"/>
    </row>
    <row r="558" spans="1:94" x14ac:dyDescent="0.4">
      <c r="A558" s="13">
        <v>33121214080</v>
      </c>
      <c r="B558" s="14">
        <v>4</v>
      </c>
      <c r="C558" s="19" t="s">
        <v>605</v>
      </c>
      <c r="D558" s="21"/>
      <c r="E558" s="21" t="s">
        <v>32</v>
      </c>
      <c r="F558" s="4">
        <v>13.2</v>
      </c>
      <c r="G558" s="39"/>
      <c r="H558" s="17">
        <v>7.5</v>
      </c>
      <c r="I558" s="18">
        <f t="shared" si="8"/>
        <v>0.43181818181818177</v>
      </c>
      <c r="J558" s="21" t="s">
        <v>16</v>
      </c>
      <c r="K558" s="21" t="s">
        <v>16</v>
      </c>
      <c r="L558" s="21" t="s">
        <v>16</v>
      </c>
      <c r="M558" s="21"/>
      <c r="N558" s="21"/>
      <c r="O558" s="21"/>
      <c r="P558" s="21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2"/>
    </row>
    <row r="559" spans="1:94" x14ac:dyDescent="0.4">
      <c r="A559" s="13">
        <v>33121468894</v>
      </c>
      <c r="B559" s="15">
        <v>1</v>
      </c>
      <c r="C559" s="19" t="s">
        <v>606</v>
      </c>
      <c r="D559" s="21"/>
      <c r="E559" s="21" t="s">
        <v>69</v>
      </c>
      <c r="F559" s="4">
        <v>123.83</v>
      </c>
      <c r="G559" s="39"/>
      <c r="H559" s="17">
        <v>40</v>
      </c>
      <c r="I559" s="18">
        <f t="shared" si="8"/>
        <v>0.67697650004037802</v>
      </c>
      <c r="J559" s="21" t="s">
        <v>16</v>
      </c>
      <c r="K559" s="21" t="s">
        <v>16</v>
      </c>
      <c r="L559" s="21" t="s">
        <v>16</v>
      </c>
      <c r="M559" s="21"/>
      <c r="N559" s="21"/>
      <c r="O559" s="21"/>
      <c r="P559" s="21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2"/>
    </row>
    <row r="560" spans="1:94" x14ac:dyDescent="0.4">
      <c r="A560" s="13">
        <v>33121468895</v>
      </c>
      <c r="B560" s="14">
        <v>1</v>
      </c>
      <c r="C560" s="19" t="s">
        <v>607</v>
      </c>
      <c r="D560" s="21" t="s">
        <v>18</v>
      </c>
      <c r="E560" s="21" t="s">
        <v>69</v>
      </c>
      <c r="F560" s="17">
        <v>32.35</v>
      </c>
      <c r="G560" s="40"/>
      <c r="H560" s="17">
        <v>25</v>
      </c>
      <c r="I560" s="18">
        <f t="shared" si="8"/>
        <v>0.22720247295208662</v>
      </c>
      <c r="J560" s="21" t="s">
        <v>16</v>
      </c>
      <c r="K560" s="21" t="s">
        <v>16</v>
      </c>
      <c r="L560" s="21" t="s">
        <v>16</v>
      </c>
      <c r="M560" s="21"/>
      <c r="N560" s="21"/>
      <c r="O560" s="21"/>
      <c r="P560" s="21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2"/>
    </row>
    <row r="561" spans="1:94" x14ac:dyDescent="0.4">
      <c r="A561" s="13">
        <v>33131200613</v>
      </c>
      <c r="B561" s="14">
        <v>2</v>
      </c>
      <c r="C561" s="19" t="s">
        <v>608</v>
      </c>
      <c r="D561" s="21"/>
      <c r="E561" s="21" t="s">
        <v>15</v>
      </c>
      <c r="F561" s="17">
        <v>21.76</v>
      </c>
      <c r="G561" s="40"/>
      <c r="H561" s="17">
        <v>13</v>
      </c>
      <c r="I561" s="18">
        <f t="shared" si="8"/>
        <v>0.40257352941176472</v>
      </c>
      <c r="J561" s="21"/>
      <c r="K561" s="21" t="s">
        <v>16</v>
      </c>
      <c r="L561" s="21"/>
      <c r="M561" s="21"/>
      <c r="N561" s="21"/>
      <c r="O561" s="21"/>
      <c r="P561" s="21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2"/>
    </row>
    <row r="562" spans="1:94" x14ac:dyDescent="0.4">
      <c r="A562" s="13">
        <v>33171129786</v>
      </c>
      <c r="B562" s="15">
        <v>1</v>
      </c>
      <c r="C562" s="19" t="s">
        <v>609</v>
      </c>
      <c r="D562" s="21"/>
      <c r="E562" s="21" t="s">
        <v>61</v>
      </c>
      <c r="F562" s="17">
        <v>116.77</v>
      </c>
      <c r="G562" s="40"/>
      <c r="H562" s="17">
        <v>75</v>
      </c>
      <c r="I562" s="18">
        <f t="shared" si="8"/>
        <v>0.35771174102937398</v>
      </c>
      <c r="J562" s="21"/>
      <c r="K562" s="21"/>
      <c r="L562" s="21"/>
      <c r="M562" s="21"/>
      <c r="N562" s="21"/>
      <c r="O562" s="21" t="s">
        <v>16</v>
      </c>
      <c r="P562" s="21" t="s">
        <v>16</v>
      </c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2"/>
    </row>
    <row r="563" spans="1:94" x14ac:dyDescent="0.4">
      <c r="A563" s="13">
        <v>33171134871</v>
      </c>
      <c r="B563" s="15">
        <v>2</v>
      </c>
      <c r="C563" s="19" t="s">
        <v>610</v>
      </c>
      <c r="D563" s="21"/>
      <c r="E563" s="21" t="s">
        <v>61</v>
      </c>
      <c r="F563" s="17">
        <v>27.26</v>
      </c>
      <c r="G563" s="40"/>
      <c r="H563" s="17">
        <v>19</v>
      </c>
      <c r="I563" s="18">
        <f t="shared" si="8"/>
        <v>0.3030080704328687</v>
      </c>
      <c r="J563" s="21"/>
      <c r="K563" s="21"/>
      <c r="L563" s="21"/>
      <c r="M563" s="21"/>
      <c r="N563" s="21"/>
      <c r="O563" s="21"/>
      <c r="P563" s="21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2"/>
    </row>
    <row r="564" spans="1:94" x14ac:dyDescent="0.4">
      <c r="A564" s="13">
        <v>33171134872</v>
      </c>
      <c r="B564" s="15">
        <v>1</v>
      </c>
      <c r="C564" s="19" t="s">
        <v>611</v>
      </c>
      <c r="D564" s="21"/>
      <c r="E564" s="21" t="s">
        <v>61</v>
      </c>
      <c r="F564" s="17">
        <v>47.5</v>
      </c>
      <c r="G564" s="40"/>
      <c r="H564" s="17">
        <v>20</v>
      </c>
      <c r="I564" s="18">
        <f t="shared" si="8"/>
        <v>0.57894736842105265</v>
      </c>
      <c r="J564" s="21"/>
      <c r="K564" s="21"/>
      <c r="L564" s="21"/>
      <c r="M564" s="21"/>
      <c r="N564" s="21"/>
      <c r="O564" s="21"/>
      <c r="P564" s="21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2"/>
    </row>
    <row r="565" spans="1:94" x14ac:dyDescent="0.4">
      <c r="A565" s="13">
        <v>33211205746</v>
      </c>
      <c r="B565" s="14">
        <v>2</v>
      </c>
      <c r="C565" s="19" t="s">
        <v>612</v>
      </c>
      <c r="D565" s="21" t="s">
        <v>18</v>
      </c>
      <c r="E565" s="21" t="s">
        <v>613</v>
      </c>
      <c r="F565" s="17">
        <v>165</v>
      </c>
      <c r="G565" s="40"/>
      <c r="H565" s="17">
        <v>120</v>
      </c>
      <c r="I565" s="18">
        <f t="shared" si="8"/>
        <v>0.27272727272727271</v>
      </c>
      <c r="J565" s="21" t="s">
        <v>16</v>
      </c>
      <c r="K565" s="21" t="s">
        <v>16</v>
      </c>
      <c r="L565" s="21"/>
      <c r="M565" s="21"/>
      <c r="N565" s="21"/>
      <c r="O565" s="21"/>
      <c r="P565" s="21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2"/>
    </row>
    <row r="566" spans="1:94" x14ac:dyDescent="0.4">
      <c r="A566" s="13">
        <v>33211226333</v>
      </c>
      <c r="B566" s="14">
        <v>2</v>
      </c>
      <c r="C566" s="19" t="s">
        <v>614</v>
      </c>
      <c r="D566" s="21"/>
      <c r="E566" s="21" t="s">
        <v>613</v>
      </c>
      <c r="F566" s="17">
        <v>578.46</v>
      </c>
      <c r="G566" s="40"/>
      <c r="H566" s="17">
        <v>350</v>
      </c>
      <c r="I566" s="18">
        <f t="shared" si="8"/>
        <v>0.39494519932233862</v>
      </c>
      <c r="J566" s="21"/>
      <c r="K566" s="21"/>
      <c r="L566" s="21" t="s">
        <v>16</v>
      </c>
      <c r="M566" s="21"/>
      <c r="N566" s="21"/>
      <c r="O566" s="21"/>
      <c r="P566" s="21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2"/>
    </row>
    <row r="567" spans="1:94" x14ac:dyDescent="0.4">
      <c r="A567" s="13">
        <v>33211226667</v>
      </c>
      <c r="B567" s="15">
        <v>4</v>
      </c>
      <c r="C567" s="19" t="s">
        <v>615</v>
      </c>
      <c r="D567" s="21" t="s">
        <v>18</v>
      </c>
      <c r="E567" s="21" t="s">
        <v>613</v>
      </c>
      <c r="F567" s="17">
        <v>429.82</v>
      </c>
      <c r="G567" s="40"/>
      <c r="H567" s="17">
        <v>300</v>
      </c>
      <c r="I567" s="18">
        <f t="shared" si="8"/>
        <v>0.30203340933413991</v>
      </c>
      <c r="J567" s="21"/>
      <c r="K567" s="21"/>
      <c r="L567" s="21"/>
      <c r="M567" s="21"/>
      <c r="N567" s="21"/>
      <c r="O567" s="21" t="s">
        <v>16</v>
      </c>
      <c r="P567" s="21" t="s">
        <v>16</v>
      </c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2"/>
    </row>
    <row r="568" spans="1:94" x14ac:dyDescent="0.4">
      <c r="A568" s="13">
        <v>33219067810</v>
      </c>
      <c r="B568" s="14">
        <v>9</v>
      </c>
      <c r="C568" s="19" t="s">
        <v>616</v>
      </c>
      <c r="D568" s="21"/>
      <c r="E568" s="21" t="s">
        <v>613</v>
      </c>
      <c r="F568" s="17">
        <v>62.2</v>
      </c>
      <c r="G568" s="40"/>
      <c r="H568" s="17">
        <v>25</v>
      </c>
      <c r="I568" s="18">
        <f t="shared" si="8"/>
        <v>0.59807073954983925</v>
      </c>
      <c r="J568" s="21"/>
      <c r="K568" s="21"/>
      <c r="L568" s="21" t="s">
        <v>16</v>
      </c>
      <c r="M568" s="21"/>
      <c r="N568" s="21"/>
      <c r="O568" s="21"/>
      <c r="P568" s="21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2"/>
    </row>
    <row r="569" spans="1:94" x14ac:dyDescent="0.4">
      <c r="A569" s="13">
        <v>33219067810</v>
      </c>
      <c r="B569" s="14">
        <v>1</v>
      </c>
      <c r="C569" s="19" t="s">
        <v>617</v>
      </c>
      <c r="D569" s="21"/>
      <c r="E569" s="21" t="s">
        <v>15</v>
      </c>
      <c r="F569" s="17">
        <v>62.2</v>
      </c>
      <c r="G569" s="40"/>
      <c r="H569" s="17">
        <v>40</v>
      </c>
      <c r="I569" s="18">
        <f t="shared" si="8"/>
        <v>0.35691318327974275</v>
      </c>
      <c r="J569" s="21"/>
      <c r="K569" s="21"/>
      <c r="L569" s="21" t="s">
        <v>16</v>
      </c>
      <c r="M569" s="21"/>
      <c r="N569" s="21"/>
      <c r="O569" s="21"/>
      <c r="P569" s="21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2"/>
    </row>
    <row r="570" spans="1:94" x14ac:dyDescent="0.4">
      <c r="A570" s="13">
        <v>33219067812</v>
      </c>
      <c r="B570" s="15">
        <v>1</v>
      </c>
      <c r="C570" s="19" t="s">
        <v>618</v>
      </c>
      <c r="D570" s="21"/>
      <c r="E570" s="21" t="s">
        <v>15</v>
      </c>
      <c r="F570" s="17">
        <v>79.14</v>
      </c>
      <c r="G570" s="40"/>
      <c r="H570" s="17">
        <v>50</v>
      </c>
      <c r="I570" s="18">
        <f t="shared" si="8"/>
        <v>0.36820823856456908</v>
      </c>
      <c r="J570" s="21"/>
      <c r="K570" s="21"/>
      <c r="L570" s="21" t="s">
        <v>16</v>
      </c>
      <c r="M570" s="21"/>
      <c r="N570" s="21"/>
      <c r="O570" s="21"/>
      <c r="P570" s="21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2"/>
    </row>
    <row r="571" spans="1:94" x14ac:dyDescent="0.4">
      <c r="A571" s="13">
        <v>33219067814</v>
      </c>
      <c r="B571" s="14">
        <v>1</v>
      </c>
      <c r="C571" s="19" t="s">
        <v>619</v>
      </c>
      <c r="D571" s="21"/>
      <c r="E571" s="21" t="s">
        <v>15</v>
      </c>
      <c r="F571" s="4">
        <v>76.56</v>
      </c>
      <c r="G571" s="39"/>
      <c r="H571" s="17">
        <v>50</v>
      </c>
      <c r="I571" s="18">
        <f t="shared" si="8"/>
        <v>0.3469174503657263</v>
      </c>
      <c r="J571" s="21"/>
      <c r="K571" s="21"/>
      <c r="L571" s="21" t="s">
        <v>16</v>
      </c>
      <c r="M571" s="21"/>
      <c r="N571" s="21"/>
      <c r="O571" s="21"/>
      <c r="P571" s="21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2"/>
    </row>
    <row r="572" spans="1:94" x14ac:dyDescent="0.4">
      <c r="A572" s="13">
        <v>33219067817</v>
      </c>
      <c r="B572" s="15">
        <v>1</v>
      </c>
      <c r="C572" s="19" t="s">
        <v>620</v>
      </c>
      <c r="D572" s="21"/>
      <c r="E572" s="21" t="s">
        <v>15</v>
      </c>
      <c r="F572" s="4">
        <v>66.260000000000005</v>
      </c>
      <c r="G572" s="39"/>
      <c r="H572" s="17">
        <v>42</v>
      </c>
      <c r="I572" s="18">
        <f t="shared" si="8"/>
        <v>0.3661334138243284</v>
      </c>
      <c r="J572" s="21"/>
      <c r="K572" s="21"/>
      <c r="L572" s="21"/>
      <c r="M572" s="21"/>
      <c r="N572" s="21"/>
      <c r="O572" s="21"/>
      <c r="P572" s="21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2"/>
    </row>
    <row r="573" spans="1:94" x14ac:dyDescent="0.4">
      <c r="A573" s="13">
        <v>33219067818</v>
      </c>
      <c r="B573" s="14">
        <v>2</v>
      </c>
      <c r="C573" s="19" t="s">
        <v>621</v>
      </c>
      <c r="D573" s="21"/>
      <c r="E573" s="21" t="s">
        <v>613</v>
      </c>
      <c r="F573" s="17">
        <v>76.56</v>
      </c>
      <c r="G573" s="40"/>
      <c r="H573" s="17">
        <v>25</v>
      </c>
      <c r="I573" s="18">
        <f t="shared" si="8"/>
        <v>0.6734587251828632</v>
      </c>
      <c r="J573" s="21"/>
      <c r="K573" s="21"/>
      <c r="L573" s="21"/>
      <c r="M573" s="21"/>
      <c r="N573" s="21"/>
      <c r="O573" s="21"/>
      <c r="P573" s="21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2"/>
    </row>
    <row r="574" spans="1:94" x14ac:dyDescent="0.4">
      <c r="A574" s="13">
        <v>33219067818</v>
      </c>
      <c r="B574" s="15">
        <v>1</v>
      </c>
      <c r="C574" s="19" t="s">
        <v>622</v>
      </c>
      <c r="D574" s="21"/>
      <c r="E574" s="21" t="s">
        <v>15</v>
      </c>
      <c r="F574" s="4">
        <v>76.56</v>
      </c>
      <c r="G574" s="39"/>
      <c r="H574" s="17">
        <v>48</v>
      </c>
      <c r="I574" s="18">
        <f t="shared" si="8"/>
        <v>0.37304075235109724</v>
      </c>
      <c r="J574" s="21"/>
      <c r="K574" s="21"/>
      <c r="L574" s="21"/>
      <c r="M574" s="21"/>
      <c r="N574" s="21"/>
      <c r="O574" s="21"/>
      <c r="P574" s="21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2"/>
    </row>
    <row r="575" spans="1:94" x14ac:dyDescent="0.4">
      <c r="A575" s="13">
        <v>33219067819</v>
      </c>
      <c r="B575" s="15">
        <v>1</v>
      </c>
      <c r="C575" s="19" t="s">
        <v>623</v>
      </c>
      <c r="D575" s="21"/>
      <c r="E575" s="21" t="s">
        <v>15</v>
      </c>
      <c r="F575" s="4">
        <v>76.56</v>
      </c>
      <c r="G575" s="39"/>
      <c r="H575" s="17">
        <v>48</v>
      </c>
      <c r="I575" s="18">
        <f t="shared" si="8"/>
        <v>0.37304075235109724</v>
      </c>
      <c r="J575" s="21"/>
      <c r="K575" s="21"/>
      <c r="L575" s="21"/>
      <c r="M575" s="21"/>
      <c r="N575" s="21"/>
      <c r="O575" s="21"/>
      <c r="P575" s="21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2"/>
    </row>
    <row r="576" spans="1:94" x14ac:dyDescent="0.4">
      <c r="A576" s="13">
        <v>33219067909</v>
      </c>
      <c r="B576" s="14">
        <v>4</v>
      </c>
      <c r="C576" s="19" t="s">
        <v>624</v>
      </c>
      <c r="D576" s="21"/>
      <c r="E576" s="21" t="s">
        <v>613</v>
      </c>
      <c r="F576" s="4">
        <v>70.14</v>
      </c>
      <c r="G576" s="39"/>
      <c r="H576" s="17">
        <v>30</v>
      </c>
      <c r="I576" s="18">
        <f t="shared" si="8"/>
        <v>0.57228400342172803</v>
      </c>
      <c r="J576" s="21"/>
      <c r="K576" s="21" t="s">
        <v>16</v>
      </c>
      <c r="L576" s="21"/>
      <c r="M576" s="21"/>
      <c r="N576" s="21"/>
      <c r="O576" s="21"/>
      <c r="P576" s="21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2"/>
    </row>
    <row r="577" spans="1:94" x14ac:dyDescent="0.4">
      <c r="A577" s="13">
        <v>33219067909</v>
      </c>
      <c r="B577" s="15">
        <v>1</v>
      </c>
      <c r="C577" s="19" t="s">
        <v>625</v>
      </c>
      <c r="D577" s="21"/>
      <c r="E577" s="21" t="s">
        <v>626</v>
      </c>
      <c r="F577" s="17">
        <v>70.14</v>
      </c>
      <c r="G577" s="40"/>
      <c r="H577" s="17">
        <v>8</v>
      </c>
      <c r="I577" s="18">
        <f t="shared" si="8"/>
        <v>0.88594240091246079</v>
      </c>
      <c r="J577" s="21"/>
      <c r="K577" s="21" t="s">
        <v>16</v>
      </c>
      <c r="L577" s="21"/>
      <c r="M577" s="21"/>
      <c r="N577" s="21"/>
      <c r="O577" s="21"/>
      <c r="P577" s="21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2"/>
    </row>
    <row r="578" spans="1:94" x14ac:dyDescent="0.4">
      <c r="A578" s="13">
        <v>33219067910</v>
      </c>
      <c r="B578" s="15">
        <v>1</v>
      </c>
      <c r="C578" s="19" t="s">
        <v>627</v>
      </c>
      <c r="D578" s="21"/>
      <c r="E578" s="21" t="s">
        <v>15</v>
      </c>
      <c r="F578" s="17">
        <v>71.94</v>
      </c>
      <c r="G578" s="40"/>
      <c r="H578" s="17">
        <v>44</v>
      </c>
      <c r="I578" s="18">
        <f t="shared" si="8"/>
        <v>0.38837920489296629</v>
      </c>
      <c r="J578" s="21"/>
      <c r="K578" s="21"/>
      <c r="L578" s="21"/>
      <c r="M578" s="21"/>
      <c r="N578" s="21"/>
      <c r="O578" s="21" t="s">
        <v>16</v>
      </c>
      <c r="P578" s="21" t="s">
        <v>16</v>
      </c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2"/>
    </row>
    <row r="579" spans="1:94" x14ac:dyDescent="0.4">
      <c r="A579" s="13">
        <v>33311130483</v>
      </c>
      <c r="B579" s="14">
        <v>2</v>
      </c>
      <c r="C579" s="19" t="s">
        <v>628</v>
      </c>
      <c r="D579" s="21"/>
      <c r="E579" s="21" t="s">
        <v>61</v>
      </c>
      <c r="F579" s="4">
        <v>96.17</v>
      </c>
      <c r="G579" s="39"/>
      <c r="H579" s="17">
        <v>58</v>
      </c>
      <c r="I579" s="18">
        <f t="shared" si="8"/>
        <v>0.39690132057814287</v>
      </c>
      <c r="J579" s="21"/>
      <c r="K579" s="21"/>
      <c r="L579" s="21" t="s">
        <v>16</v>
      </c>
      <c r="M579" s="21"/>
      <c r="N579" s="21"/>
      <c r="O579" s="21"/>
      <c r="P579" s="21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2"/>
    </row>
    <row r="580" spans="1:94" x14ac:dyDescent="0.4">
      <c r="A580" s="13">
        <v>33311130488</v>
      </c>
      <c r="B580" s="15">
        <v>1</v>
      </c>
      <c r="C580" s="19" t="s">
        <v>629</v>
      </c>
      <c r="D580" s="21"/>
      <c r="E580" s="21" t="s">
        <v>61</v>
      </c>
      <c r="F580" s="4">
        <v>61.85</v>
      </c>
      <c r="G580" s="39"/>
      <c r="H580" s="17">
        <v>36</v>
      </c>
      <c r="I580" s="18">
        <f t="shared" ref="I580:I643" si="9">1-(H580/F580)</f>
        <v>0.41794664510913504</v>
      </c>
      <c r="J580" s="21"/>
      <c r="K580" s="21"/>
      <c r="L580" s="21"/>
      <c r="M580" s="21"/>
      <c r="N580" s="21"/>
      <c r="O580" s="21" t="s">
        <v>16</v>
      </c>
      <c r="P580" s="21" t="s">
        <v>16</v>
      </c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2"/>
    </row>
    <row r="581" spans="1:94" x14ac:dyDescent="0.4">
      <c r="A581" s="13">
        <v>33311132257</v>
      </c>
      <c r="B581" s="15">
        <v>1</v>
      </c>
      <c r="C581" s="19" t="s">
        <v>630</v>
      </c>
      <c r="D581" s="21"/>
      <c r="E581" s="21" t="s">
        <v>61</v>
      </c>
      <c r="F581" s="4">
        <v>152.56</v>
      </c>
      <c r="G581" s="39"/>
      <c r="H581" s="17">
        <v>95</v>
      </c>
      <c r="I581" s="18">
        <f t="shared" si="9"/>
        <v>0.37729417933927634</v>
      </c>
      <c r="J581" s="21"/>
      <c r="K581" s="21"/>
      <c r="L581" s="21"/>
      <c r="M581" s="21"/>
      <c r="N581" s="21"/>
      <c r="O581" s="21"/>
      <c r="P581" s="21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2"/>
    </row>
    <row r="582" spans="1:94" x14ac:dyDescent="0.4">
      <c r="A582" s="13">
        <v>33319059301</v>
      </c>
      <c r="B582" s="15">
        <v>1</v>
      </c>
      <c r="C582" s="19" t="s">
        <v>631</v>
      </c>
      <c r="D582" s="21"/>
      <c r="E582" s="21" t="s">
        <v>632</v>
      </c>
      <c r="F582" s="4">
        <v>150.61000000000001</v>
      </c>
      <c r="G582" s="39"/>
      <c r="H582" s="17">
        <v>25</v>
      </c>
      <c r="I582" s="18">
        <f t="shared" si="9"/>
        <v>0.8340083659783547</v>
      </c>
      <c r="J582" s="21"/>
      <c r="K582" s="21"/>
      <c r="L582" s="21"/>
      <c r="M582" s="21"/>
      <c r="N582" s="21"/>
      <c r="O582" s="21"/>
      <c r="P582" s="21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2"/>
    </row>
    <row r="583" spans="1:94" x14ac:dyDescent="0.4">
      <c r="A583" s="13">
        <v>33321093661</v>
      </c>
      <c r="B583" s="14">
        <v>4</v>
      </c>
      <c r="C583" s="19" t="s">
        <v>633</v>
      </c>
      <c r="D583" s="21"/>
      <c r="E583" s="21" t="s">
        <v>15</v>
      </c>
      <c r="F583" s="17">
        <v>5.63</v>
      </c>
      <c r="G583" s="40"/>
      <c r="H583" s="17">
        <v>3.5</v>
      </c>
      <c r="I583" s="18">
        <f t="shared" si="9"/>
        <v>0.37833037300177619</v>
      </c>
      <c r="J583" s="21"/>
      <c r="K583" s="21"/>
      <c r="L583" s="21"/>
      <c r="M583" s="21"/>
      <c r="N583" s="21"/>
      <c r="O583" s="21"/>
      <c r="P583" s="21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2"/>
    </row>
    <row r="584" spans="1:94" x14ac:dyDescent="0.4">
      <c r="A584" s="13">
        <v>33321137806</v>
      </c>
      <c r="B584" s="14">
        <v>2</v>
      </c>
      <c r="C584" s="19" t="s">
        <v>634</v>
      </c>
      <c r="D584" s="21"/>
      <c r="E584" s="21" t="s">
        <v>15</v>
      </c>
      <c r="F584" s="4">
        <v>38.950000000000003</v>
      </c>
      <c r="G584" s="39"/>
      <c r="H584" s="17">
        <v>26</v>
      </c>
      <c r="I584" s="18">
        <f t="shared" si="9"/>
        <v>0.3324775353016689</v>
      </c>
      <c r="J584" s="21"/>
      <c r="K584" s="21"/>
      <c r="L584" s="21"/>
      <c r="M584" s="21"/>
      <c r="N584" s="21"/>
      <c r="O584" s="21"/>
      <c r="P584" s="21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2"/>
    </row>
    <row r="585" spans="1:94" x14ac:dyDescent="0.4">
      <c r="A585" s="13">
        <v>33321138380</v>
      </c>
      <c r="B585" s="15">
        <v>1</v>
      </c>
      <c r="C585" s="19" t="s">
        <v>635</v>
      </c>
      <c r="D585" s="21"/>
      <c r="E585" s="21" t="s">
        <v>15</v>
      </c>
      <c r="F585" s="17">
        <v>218.52</v>
      </c>
      <c r="G585" s="40"/>
      <c r="H585" s="17">
        <v>85</v>
      </c>
      <c r="I585" s="18">
        <f t="shared" si="9"/>
        <v>0.61101958630788944</v>
      </c>
      <c r="J585" s="21"/>
      <c r="K585" s="21"/>
      <c r="L585" s="21"/>
      <c r="M585" s="21"/>
      <c r="N585" s="21"/>
      <c r="O585" s="21"/>
      <c r="P585" s="21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2"/>
    </row>
    <row r="586" spans="1:94" x14ac:dyDescent="0.4">
      <c r="A586" s="13">
        <v>33323628167</v>
      </c>
      <c r="B586" s="14">
        <v>1</v>
      </c>
      <c r="C586" s="19" t="s">
        <v>636</v>
      </c>
      <c r="D586" s="21"/>
      <c r="E586" s="21" t="s">
        <v>15</v>
      </c>
      <c r="F586" s="17">
        <v>11.09</v>
      </c>
      <c r="G586" s="40"/>
      <c r="H586" s="17">
        <v>8</v>
      </c>
      <c r="I586" s="18">
        <f t="shared" si="9"/>
        <v>0.27862939585211899</v>
      </c>
      <c r="J586" s="21" t="s">
        <v>16</v>
      </c>
      <c r="K586" s="21"/>
      <c r="L586" s="21"/>
      <c r="M586" s="21" t="s">
        <v>16</v>
      </c>
      <c r="N586" s="21" t="s">
        <v>16</v>
      </c>
      <c r="O586" s="21" t="s">
        <v>16</v>
      </c>
      <c r="P586" s="21" t="s">
        <v>16</v>
      </c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2"/>
    </row>
    <row r="587" spans="1:94" x14ac:dyDescent="0.4">
      <c r="A587" s="13">
        <v>33326770786</v>
      </c>
      <c r="B587" s="14">
        <v>2</v>
      </c>
      <c r="C587" s="19" t="s">
        <v>637</v>
      </c>
      <c r="D587" s="21"/>
      <c r="E587" s="21" t="s">
        <v>15</v>
      </c>
      <c r="F587" s="4">
        <v>42.77</v>
      </c>
      <c r="G587" s="39"/>
      <c r="H587" s="17">
        <v>18</v>
      </c>
      <c r="I587" s="18">
        <f t="shared" si="9"/>
        <v>0.57914425999532382</v>
      </c>
      <c r="J587" s="21"/>
      <c r="K587" s="21"/>
      <c r="L587" s="21"/>
      <c r="M587" s="21"/>
      <c r="N587" s="21"/>
      <c r="O587" s="21"/>
      <c r="P587" s="21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2"/>
    </row>
    <row r="588" spans="1:94" x14ac:dyDescent="0.4">
      <c r="A588" s="13">
        <v>33411090505</v>
      </c>
      <c r="B588" s="14">
        <v>3</v>
      </c>
      <c r="C588" s="19" t="s">
        <v>638</v>
      </c>
      <c r="D588" s="21"/>
      <c r="E588" s="21" t="s">
        <v>69</v>
      </c>
      <c r="F588" s="17">
        <v>109.97</v>
      </c>
      <c r="G588" s="40"/>
      <c r="H588" s="17">
        <v>50</v>
      </c>
      <c r="I588" s="18">
        <f t="shared" si="9"/>
        <v>0.54533054469400744</v>
      </c>
      <c r="J588" s="21"/>
      <c r="K588" s="21"/>
      <c r="L588" s="21"/>
      <c r="M588" s="21"/>
      <c r="N588" s="21"/>
      <c r="O588" s="21"/>
      <c r="P588" s="21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2"/>
    </row>
    <row r="589" spans="1:94" x14ac:dyDescent="0.4">
      <c r="A589" s="13">
        <v>33411123428</v>
      </c>
      <c r="B589" s="14">
        <v>4</v>
      </c>
      <c r="C589" s="19" t="s">
        <v>639</v>
      </c>
      <c r="D589" s="21"/>
      <c r="E589" s="21" t="s">
        <v>35</v>
      </c>
      <c r="F589" s="17">
        <v>13.4</v>
      </c>
      <c r="G589" s="40"/>
      <c r="H589" s="17">
        <v>8.5</v>
      </c>
      <c r="I589" s="18">
        <f t="shared" si="9"/>
        <v>0.36567164179104483</v>
      </c>
      <c r="J589" s="21"/>
      <c r="K589" s="21"/>
      <c r="L589" s="21"/>
      <c r="M589" s="21"/>
      <c r="N589" s="21"/>
      <c r="O589" s="21" t="s">
        <v>16</v>
      </c>
      <c r="P589" s="21" t="s">
        <v>16</v>
      </c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2"/>
    </row>
    <row r="590" spans="1:94" x14ac:dyDescent="0.4">
      <c r="A590" s="13">
        <v>33411124358</v>
      </c>
      <c r="B590" s="14">
        <v>2</v>
      </c>
      <c r="C590" s="19" t="s">
        <v>640</v>
      </c>
      <c r="D590" s="21"/>
      <c r="E590" s="21" t="s">
        <v>69</v>
      </c>
      <c r="F590" s="4">
        <v>124.18</v>
      </c>
      <c r="G590" s="39"/>
      <c r="H590" s="17">
        <v>43</v>
      </c>
      <c r="I590" s="18">
        <f t="shared" si="9"/>
        <v>0.65372845868899987</v>
      </c>
      <c r="J590" s="21"/>
      <c r="K590" s="21"/>
      <c r="L590" s="21" t="s">
        <v>16</v>
      </c>
      <c r="M590" s="21"/>
      <c r="N590" s="21"/>
      <c r="O590" s="21"/>
      <c r="P590" s="21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2"/>
    </row>
    <row r="591" spans="1:94" x14ac:dyDescent="0.4">
      <c r="A591" s="13">
        <v>33411125664</v>
      </c>
      <c r="B591" s="14">
        <v>1</v>
      </c>
      <c r="C591" s="19" t="s">
        <v>641</v>
      </c>
      <c r="D591" s="21"/>
      <c r="E591" s="21" t="s">
        <v>35</v>
      </c>
      <c r="F591" s="4">
        <v>9.49</v>
      </c>
      <c r="G591" s="39"/>
      <c r="H591" s="17">
        <v>3.95</v>
      </c>
      <c r="I591" s="18">
        <f t="shared" si="9"/>
        <v>0.58377239199157005</v>
      </c>
      <c r="J591" s="21"/>
      <c r="K591" s="21"/>
      <c r="L591" s="21" t="s">
        <v>16</v>
      </c>
      <c r="M591" s="21"/>
      <c r="N591" s="21"/>
      <c r="O591" s="21"/>
      <c r="P591" s="21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2"/>
    </row>
    <row r="592" spans="1:94" x14ac:dyDescent="0.4">
      <c r="A592" s="13">
        <v>33411128346</v>
      </c>
      <c r="B592" s="14">
        <v>3</v>
      </c>
      <c r="C592" s="19" t="s">
        <v>642</v>
      </c>
      <c r="D592" s="21"/>
      <c r="E592" s="21" t="s">
        <v>15</v>
      </c>
      <c r="F592" s="4">
        <v>4.8099999999999996</v>
      </c>
      <c r="G592" s="39"/>
      <c r="H592" s="17">
        <v>3.2</v>
      </c>
      <c r="I592" s="18">
        <f t="shared" si="9"/>
        <v>0.33471933471933468</v>
      </c>
      <c r="J592" s="21"/>
      <c r="K592" s="21"/>
      <c r="L592" s="21" t="s">
        <v>16</v>
      </c>
      <c r="M592" s="21"/>
      <c r="N592" s="21"/>
      <c r="O592" s="21"/>
      <c r="P592" s="21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2"/>
    </row>
    <row r="593" spans="1:94" x14ac:dyDescent="0.4">
      <c r="A593" s="13">
        <v>33411133785</v>
      </c>
      <c r="B593" s="15">
        <v>4</v>
      </c>
      <c r="C593" s="19" t="s">
        <v>643</v>
      </c>
      <c r="D593" s="21"/>
      <c r="E593" s="21" t="s">
        <v>35</v>
      </c>
      <c r="F593" s="17">
        <v>14.06</v>
      </c>
      <c r="G593" s="40"/>
      <c r="H593" s="17">
        <v>6.5</v>
      </c>
      <c r="I593" s="18">
        <f t="shared" si="9"/>
        <v>0.53769559032716929</v>
      </c>
      <c r="J593" s="21"/>
      <c r="K593" s="21"/>
      <c r="L593" s="21"/>
      <c r="M593" s="21"/>
      <c r="N593" s="21"/>
      <c r="O593" s="21"/>
      <c r="P593" s="21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2"/>
    </row>
    <row r="594" spans="1:94" x14ac:dyDescent="0.4">
      <c r="A594" s="13">
        <v>33411468903</v>
      </c>
      <c r="B594" s="14">
        <v>1</v>
      </c>
      <c r="C594" s="2" t="s">
        <v>644</v>
      </c>
      <c r="D594" s="6" t="s">
        <v>18</v>
      </c>
      <c r="E594" s="6" t="s">
        <v>546</v>
      </c>
      <c r="F594" s="4">
        <v>117.5</v>
      </c>
      <c r="G594" s="39"/>
      <c r="H594" s="17">
        <v>38</v>
      </c>
      <c r="I594" s="18">
        <f t="shared" si="9"/>
        <v>0.67659574468085104</v>
      </c>
      <c r="J594" s="21"/>
      <c r="K594" s="21"/>
      <c r="L594" s="6"/>
      <c r="M594" s="21"/>
      <c r="N594" s="21"/>
      <c r="O594" s="6" t="s">
        <v>16</v>
      </c>
      <c r="P594" s="6" t="s">
        <v>16</v>
      </c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2"/>
    </row>
    <row r="595" spans="1:94" x14ac:dyDescent="0.4">
      <c r="A595" s="13">
        <v>33521092278</v>
      </c>
      <c r="B595" s="15">
        <v>2</v>
      </c>
      <c r="C595" s="19" t="s">
        <v>645</v>
      </c>
      <c r="D595" s="21"/>
      <c r="E595" s="21" t="s">
        <v>533</v>
      </c>
      <c r="F595" s="17">
        <v>482.42</v>
      </c>
      <c r="G595" s="40"/>
      <c r="H595" s="17">
        <v>99</v>
      </c>
      <c r="I595" s="18">
        <f t="shared" si="9"/>
        <v>0.79478462750300571</v>
      </c>
      <c r="J595" s="21"/>
      <c r="K595" s="21"/>
      <c r="L595" s="21"/>
      <c r="M595" s="21"/>
      <c r="N595" s="21"/>
      <c r="O595" s="21"/>
      <c r="P595" s="21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2"/>
    </row>
    <row r="596" spans="1:94" x14ac:dyDescent="0.4">
      <c r="A596" s="13">
        <v>33521092362</v>
      </c>
      <c r="B596" s="15">
        <v>1</v>
      </c>
      <c r="C596" s="19" t="s">
        <v>646</v>
      </c>
      <c r="D596" s="21"/>
      <c r="E596" s="21" t="s">
        <v>15</v>
      </c>
      <c r="F596" s="17">
        <v>50.63</v>
      </c>
      <c r="G596" s="40"/>
      <c r="H596" s="17">
        <v>25</v>
      </c>
      <c r="I596" s="18">
        <f t="shared" si="9"/>
        <v>0.50622160774244529</v>
      </c>
      <c r="J596" s="21"/>
      <c r="K596" s="21"/>
      <c r="L596" s="21" t="s">
        <v>16</v>
      </c>
      <c r="M596" s="21"/>
      <c r="N596" s="21"/>
      <c r="O596" s="21"/>
      <c r="P596" s="21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2"/>
    </row>
    <row r="597" spans="1:94" x14ac:dyDescent="0.4">
      <c r="A597" s="13">
        <v>33521113773</v>
      </c>
      <c r="B597" s="15">
        <v>1</v>
      </c>
      <c r="C597" s="19" t="s">
        <v>647</v>
      </c>
      <c r="D597" s="21" t="s">
        <v>18</v>
      </c>
      <c r="E597" s="21" t="s">
        <v>533</v>
      </c>
      <c r="F597" s="17">
        <v>79.5</v>
      </c>
      <c r="G597" s="40"/>
      <c r="H597" s="17">
        <v>30</v>
      </c>
      <c r="I597" s="18">
        <f t="shared" si="9"/>
        <v>0.62264150943396224</v>
      </c>
      <c r="J597" s="21" t="s">
        <v>16</v>
      </c>
      <c r="K597" s="21"/>
      <c r="L597" s="21"/>
      <c r="M597" s="21"/>
      <c r="N597" s="21"/>
      <c r="O597" s="21"/>
      <c r="P597" s="21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2"/>
    </row>
    <row r="598" spans="1:94" x14ac:dyDescent="0.4">
      <c r="A598" s="13">
        <v>33521114974</v>
      </c>
      <c r="B598" s="14">
        <v>2</v>
      </c>
      <c r="C598" s="19" t="s">
        <v>648</v>
      </c>
      <c r="D598" s="21"/>
      <c r="E598" s="21" t="s">
        <v>15</v>
      </c>
      <c r="F598" s="4">
        <v>57.97</v>
      </c>
      <c r="G598" s="39"/>
      <c r="H598" s="17">
        <v>38</v>
      </c>
      <c r="I598" s="18">
        <f t="shared" si="9"/>
        <v>0.34448852854924961</v>
      </c>
      <c r="J598" s="21"/>
      <c r="K598" s="21" t="s">
        <v>16</v>
      </c>
      <c r="L598" s="21"/>
      <c r="M598" s="21"/>
      <c r="N598" s="21"/>
      <c r="O598" s="21"/>
      <c r="P598" s="21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2"/>
    </row>
    <row r="599" spans="1:94" x14ac:dyDescent="0.4">
      <c r="A599" s="13">
        <v>33521118320</v>
      </c>
      <c r="B599" s="14">
        <v>1</v>
      </c>
      <c r="C599" s="19" t="s">
        <v>649</v>
      </c>
      <c r="D599" s="21" t="s">
        <v>18</v>
      </c>
      <c r="E599" s="21" t="s">
        <v>15</v>
      </c>
      <c r="F599" s="4">
        <v>12.95</v>
      </c>
      <c r="G599" s="39"/>
      <c r="H599" s="17">
        <v>8.5</v>
      </c>
      <c r="I599" s="18">
        <f t="shared" si="9"/>
        <v>0.34362934362934361</v>
      </c>
      <c r="J599" s="21"/>
      <c r="K599" s="21" t="s">
        <v>16</v>
      </c>
      <c r="L599" s="21"/>
      <c r="M599" s="21"/>
      <c r="N599" s="21"/>
      <c r="O599" s="21"/>
      <c r="P599" s="21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2"/>
    </row>
    <row r="600" spans="1:94" x14ac:dyDescent="0.4">
      <c r="A600" s="13">
        <v>33521129565</v>
      </c>
      <c r="B600" s="15">
        <v>0</v>
      </c>
      <c r="C600" s="2" t="s">
        <v>650</v>
      </c>
      <c r="D600" s="6"/>
      <c r="E600" s="6" t="s">
        <v>15</v>
      </c>
      <c r="F600" s="4">
        <v>7.82</v>
      </c>
      <c r="G600" s="39"/>
      <c r="H600" s="17">
        <v>4.5</v>
      </c>
      <c r="I600" s="18">
        <f t="shared" si="9"/>
        <v>0.42455242966751916</v>
      </c>
      <c r="J600" s="21"/>
      <c r="K600" s="21"/>
      <c r="L600" s="6"/>
      <c r="M600" s="21"/>
      <c r="N600" s="21"/>
      <c r="O600" s="6"/>
      <c r="P600" s="6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2"/>
    </row>
    <row r="601" spans="1:94" x14ac:dyDescent="0.4">
      <c r="A601" s="13">
        <v>33526772864</v>
      </c>
      <c r="B601" s="14">
        <v>25</v>
      </c>
      <c r="C601" s="19" t="s">
        <v>651</v>
      </c>
      <c r="D601" s="21"/>
      <c r="E601" s="21" t="s">
        <v>15</v>
      </c>
      <c r="F601" s="17">
        <v>4.28</v>
      </c>
      <c r="G601" s="40"/>
      <c r="H601" s="17">
        <v>1.5</v>
      </c>
      <c r="I601" s="18">
        <f t="shared" si="9"/>
        <v>0.64953271028037385</v>
      </c>
      <c r="J601" s="21"/>
      <c r="K601" s="21"/>
      <c r="L601" s="21" t="s">
        <v>16</v>
      </c>
      <c r="M601" s="21"/>
      <c r="N601" s="21"/>
      <c r="O601" s="21"/>
      <c r="P601" s="21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2"/>
    </row>
    <row r="602" spans="1:94" x14ac:dyDescent="0.4">
      <c r="A602" s="13">
        <v>33531136386</v>
      </c>
      <c r="B602" s="14">
        <v>0</v>
      </c>
      <c r="C602" s="19" t="s">
        <v>652</v>
      </c>
      <c r="D602" s="21"/>
      <c r="E602" s="21" t="s">
        <v>15</v>
      </c>
      <c r="F602" s="4">
        <v>9.83</v>
      </c>
      <c r="G602" s="39"/>
      <c r="H602" s="17">
        <v>6.5</v>
      </c>
      <c r="I602" s="18">
        <f t="shared" si="9"/>
        <v>0.33875890132248221</v>
      </c>
      <c r="J602" s="21"/>
      <c r="K602" s="21"/>
      <c r="L602" s="21" t="s">
        <v>16</v>
      </c>
      <c r="M602" s="21"/>
      <c r="N602" s="21"/>
      <c r="O602" s="21"/>
      <c r="P602" s="21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2"/>
    </row>
    <row r="603" spans="1:94" x14ac:dyDescent="0.4">
      <c r="A603" s="13">
        <v>33531136395</v>
      </c>
      <c r="B603" s="14">
        <v>2</v>
      </c>
      <c r="C603" s="19" t="s">
        <v>653</v>
      </c>
      <c r="D603" s="21" t="s">
        <v>18</v>
      </c>
      <c r="E603" s="21" t="s">
        <v>25</v>
      </c>
      <c r="F603" s="4">
        <v>23</v>
      </c>
      <c r="G603" s="39"/>
      <c r="H603" s="17">
        <v>15</v>
      </c>
      <c r="I603" s="18">
        <f t="shared" si="9"/>
        <v>0.34782608695652173</v>
      </c>
      <c r="J603" s="21"/>
      <c r="K603" s="21"/>
      <c r="L603" s="21"/>
      <c r="M603" s="21"/>
      <c r="N603" s="21"/>
      <c r="O603" s="21"/>
      <c r="P603" s="21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2"/>
    </row>
    <row r="604" spans="1:94" x14ac:dyDescent="0.4">
      <c r="A604" s="13">
        <v>33551095532</v>
      </c>
      <c r="B604" s="14">
        <v>2</v>
      </c>
      <c r="C604" s="19" t="s">
        <v>654</v>
      </c>
      <c r="D604" s="21"/>
      <c r="E604" s="21" t="s">
        <v>61</v>
      </c>
      <c r="F604" s="17">
        <v>71.33</v>
      </c>
      <c r="G604" s="40"/>
      <c r="H604" s="17">
        <v>20</v>
      </c>
      <c r="I604" s="18">
        <f t="shared" si="9"/>
        <v>0.71961306603112296</v>
      </c>
      <c r="J604" s="21"/>
      <c r="K604" s="21"/>
      <c r="L604" s="21"/>
      <c r="M604" s="21"/>
      <c r="N604" s="21"/>
      <c r="O604" s="21"/>
      <c r="P604" s="21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2"/>
    </row>
    <row r="605" spans="1:94" x14ac:dyDescent="0.4">
      <c r="A605" s="13">
        <v>33551135307</v>
      </c>
      <c r="B605" s="14">
        <v>2</v>
      </c>
      <c r="C605" s="19" t="s">
        <v>655</v>
      </c>
      <c r="D605" s="21"/>
      <c r="E605" s="21" t="s">
        <v>61</v>
      </c>
      <c r="F605" s="17">
        <v>34.76</v>
      </c>
      <c r="G605" s="40"/>
      <c r="H605" s="17">
        <v>10</v>
      </c>
      <c r="I605" s="18">
        <f t="shared" si="9"/>
        <v>0.71231300345224402</v>
      </c>
      <c r="J605" s="21"/>
      <c r="K605" s="21"/>
      <c r="L605" s="21"/>
      <c r="M605" s="21"/>
      <c r="N605" s="21"/>
      <c r="O605" s="21" t="s">
        <v>16</v>
      </c>
      <c r="P605" s="21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2"/>
    </row>
    <row r="606" spans="1:94" x14ac:dyDescent="0.4">
      <c r="A606" s="13">
        <v>34111103232</v>
      </c>
      <c r="B606" s="14">
        <v>2</v>
      </c>
      <c r="C606" s="19" t="s">
        <v>656</v>
      </c>
      <c r="D606" s="21"/>
      <c r="E606" s="21" t="s">
        <v>69</v>
      </c>
      <c r="F606" s="24">
        <v>8.44</v>
      </c>
      <c r="G606" s="42"/>
      <c r="H606" s="17">
        <v>5</v>
      </c>
      <c r="I606" s="18">
        <f t="shared" si="9"/>
        <v>0.40758293838862558</v>
      </c>
      <c r="J606" s="21" t="s">
        <v>16</v>
      </c>
      <c r="K606" s="21" t="s">
        <v>16</v>
      </c>
      <c r="L606" s="21"/>
      <c r="M606" s="21" t="s">
        <v>16</v>
      </c>
      <c r="N606" s="21" t="s">
        <v>16</v>
      </c>
      <c r="O606" s="21" t="s">
        <v>16</v>
      </c>
      <c r="P606" s="21" t="s">
        <v>16</v>
      </c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2"/>
    </row>
    <row r="607" spans="1:94" x14ac:dyDescent="0.4">
      <c r="A607" s="13">
        <v>34111150528</v>
      </c>
      <c r="B607" s="15">
        <v>1</v>
      </c>
      <c r="C607" s="19" t="s">
        <v>657</v>
      </c>
      <c r="D607" s="21" t="s">
        <v>18</v>
      </c>
      <c r="E607" s="21" t="s">
        <v>658</v>
      </c>
      <c r="F607" s="17">
        <v>147.97</v>
      </c>
      <c r="G607" s="40"/>
      <c r="H607" s="17">
        <v>50</v>
      </c>
      <c r="I607" s="18">
        <f t="shared" si="9"/>
        <v>0.66209366763533151</v>
      </c>
      <c r="J607" s="21"/>
      <c r="K607" s="21" t="s">
        <v>16</v>
      </c>
      <c r="L607" s="21"/>
      <c r="M607" s="21"/>
      <c r="N607" s="21"/>
      <c r="O607" s="21"/>
      <c r="P607" s="21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2"/>
    </row>
    <row r="608" spans="1:94" x14ac:dyDescent="0.4">
      <c r="A608" s="13">
        <v>34111151481</v>
      </c>
      <c r="B608" s="14">
        <v>1</v>
      </c>
      <c r="C608" s="19" t="s">
        <v>659</v>
      </c>
      <c r="D608" s="21" t="s">
        <v>18</v>
      </c>
      <c r="E608" s="21" t="s">
        <v>658</v>
      </c>
      <c r="F608" s="4">
        <v>553.37</v>
      </c>
      <c r="G608" s="39"/>
      <c r="H608" s="17">
        <v>300</v>
      </c>
      <c r="I608" s="18">
        <f t="shared" si="9"/>
        <v>0.45786724976055804</v>
      </c>
      <c r="J608" s="21"/>
      <c r="K608" s="21"/>
      <c r="L608" s="21"/>
      <c r="M608" s="21"/>
      <c r="N608" s="21"/>
      <c r="O608" s="21" t="s">
        <v>16</v>
      </c>
      <c r="P608" s="21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2"/>
    </row>
    <row r="609" spans="1:94" x14ac:dyDescent="0.4">
      <c r="A609" s="13">
        <v>34111151482</v>
      </c>
      <c r="B609" s="14">
        <v>1</v>
      </c>
      <c r="C609" s="19" t="s">
        <v>660</v>
      </c>
      <c r="D609" s="21" t="s">
        <v>18</v>
      </c>
      <c r="E609" s="21" t="s">
        <v>658</v>
      </c>
      <c r="F609" s="4">
        <v>553.37</v>
      </c>
      <c r="G609" s="39"/>
      <c r="H609" s="17">
        <v>300</v>
      </c>
      <c r="I609" s="18">
        <f t="shared" si="9"/>
        <v>0.45786724976055804</v>
      </c>
      <c r="J609" s="21"/>
      <c r="K609" s="21"/>
      <c r="L609" s="21"/>
      <c r="M609" s="21"/>
      <c r="N609" s="21"/>
      <c r="O609" s="21" t="s">
        <v>16</v>
      </c>
      <c r="P609" s="21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2"/>
    </row>
    <row r="610" spans="1:94" x14ac:dyDescent="0.4">
      <c r="A610" s="13">
        <v>34111151583</v>
      </c>
      <c r="B610" s="14">
        <v>1</v>
      </c>
      <c r="C610" s="19" t="s">
        <v>661</v>
      </c>
      <c r="D610" s="21" t="s">
        <v>18</v>
      </c>
      <c r="E610" s="21" t="s">
        <v>658</v>
      </c>
      <c r="F610" s="17">
        <v>252.44</v>
      </c>
      <c r="G610" s="40"/>
      <c r="H610" s="17">
        <v>150</v>
      </c>
      <c r="I610" s="18">
        <f t="shared" si="9"/>
        <v>0.40579939787672314</v>
      </c>
      <c r="J610" s="21"/>
      <c r="K610" s="21"/>
      <c r="L610" s="21"/>
      <c r="M610" s="21"/>
      <c r="N610" s="21"/>
      <c r="O610" s="21"/>
      <c r="P610" s="21" t="s">
        <v>16</v>
      </c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2"/>
    </row>
    <row r="611" spans="1:94" x14ac:dyDescent="0.4">
      <c r="A611" s="13">
        <v>34111151584</v>
      </c>
      <c r="B611" s="15">
        <v>1</v>
      </c>
      <c r="C611" s="19" t="s">
        <v>662</v>
      </c>
      <c r="D611" s="21" t="s">
        <v>18</v>
      </c>
      <c r="E611" s="21" t="s">
        <v>658</v>
      </c>
      <c r="F611" s="4">
        <v>252.44</v>
      </c>
      <c r="G611" s="39"/>
      <c r="H611" s="17">
        <v>150</v>
      </c>
      <c r="I611" s="18">
        <f t="shared" si="9"/>
        <v>0.40579939787672314</v>
      </c>
      <c r="J611" s="21"/>
      <c r="K611" s="21"/>
      <c r="L611" s="21"/>
      <c r="M611" s="21"/>
      <c r="N611" s="21"/>
      <c r="O611" s="21"/>
      <c r="P611" s="21" t="s">
        <v>16</v>
      </c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2"/>
    </row>
    <row r="612" spans="1:94" x14ac:dyDescent="0.4">
      <c r="A612" s="13">
        <v>34111153197</v>
      </c>
      <c r="B612" s="15">
        <v>2</v>
      </c>
      <c r="C612" s="19" t="s">
        <v>663</v>
      </c>
      <c r="D612" s="21"/>
      <c r="E612" s="21" t="s">
        <v>69</v>
      </c>
      <c r="F612" s="4">
        <v>8.9499999999999993</v>
      </c>
      <c r="G612" s="39"/>
      <c r="H612" s="17">
        <v>4.5</v>
      </c>
      <c r="I612" s="18">
        <f t="shared" si="9"/>
        <v>0.4972067039106145</v>
      </c>
      <c r="J612" s="21" t="s">
        <v>16</v>
      </c>
      <c r="K612" s="21" t="s">
        <v>16</v>
      </c>
      <c r="L612" s="21" t="s">
        <v>16</v>
      </c>
      <c r="M612" s="21" t="s">
        <v>16</v>
      </c>
      <c r="N612" s="21" t="s">
        <v>16</v>
      </c>
      <c r="O612" s="21" t="s">
        <v>16</v>
      </c>
      <c r="P612" s="21" t="s">
        <v>16</v>
      </c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2"/>
    </row>
    <row r="613" spans="1:94" x14ac:dyDescent="0.4">
      <c r="A613" s="13">
        <v>34111154041</v>
      </c>
      <c r="B613" s="15">
        <v>1</v>
      </c>
      <c r="C613" s="19" t="s">
        <v>664</v>
      </c>
      <c r="D613" s="21" t="s">
        <v>18</v>
      </c>
      <c r="E613" s="21" t="s">
        <v>658</v>
      </c>
      <c r="F613" s="17">
        <v>240.18</v>
      </c>
      <c r="G613" s="40"/>
      <c r="H613" s="17">
        <v>140</v>
      </c>
      <c r="I613" s="18">
        <f t="shared" si="9"/>
        <v>0.41710383878757595</v>
      </c>
      <c r="J613" s="21"/>
      <c r="K613" s="21"/>
      <c r="L613" s="21"/>
      <c r="M613" s="21"/>
      <c r="N613" s="21"/>
      <c r="O613" s="21" t="s">
        <v>16</v>
      </c>
      <c r="P613" s="21" t="s">
        <v>16</v>
      </c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2"/>
    </row>
    <row r="614" spans="1:94" x14ac:dyDescent="0.4">
      <c r="A614" s="13">
        <v>34111154377</v>
      </c>
      <c r="B614" s="14">
        <v>1</v>
      </c>
      <c r="C614" s="19" t="s">
        <v>665</v>
      </c>
      <c r="D614" s="21"/>
      <c r="E614" s="21" t="s">
        <v>666</v>
      </c>
      <c r="F614" s="17">
        <v>370.87</v>
      </c>
      <c r="G614" s="40"/>
      <c r="H614" s="17">
        <v>150</v>
      </c>
      <c r="I614" s="18">
        <f t="shared" si="9"/>
        <v>0.59554560897349473</v>
      </c>
      <c r="J614" s="21"/>
      <c r="K614" s="21"/>
      <c r="L614" s="21" t="s">
        <v>16</v>
      </c>
      <c r="M614" s="21"/>
      <c r="N614" s="21"/>
      <c r="O614" s="21"/>
      <c r="P614" s="21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2"/>
    </row>
    <row r="615" spans="1:94" x14ac:dyDescent="0.4">
      <c r="A615" s="13">
        <v>34111154378</v>
      </c>
      <c r="B615" s="14">
        <v>1</v>
      </c>
      <c r="C615" s="19" t="s">
        <v>667</v>
      </c>
      <c r="D615" s="21"/>
      <c r="E615" s="21" t="s">
        <v>666</v>
      </c>
      <c r="F615" s="17">
        <v>356.48</v>
      </c>
      <c r="G615" s="40"/>
      <c r="H615" s="17">
        <v>150</v>
      </c>
      <c r="I615" s="18">
        <f t="shared" si="9"/>
        <v>0.57921903052064638</v>
      </c>
      <c r="J615" s="21"/>
      <c r="K615" s="21"/>
      <c r="L615" s="21" t="s">
        <v>16</v>
      </c>
      <c r="M615" s="21"/>
      <c r="N615" s="21"/>
      <c r="O615" s="21"/>
      <c r="P615" s="21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2"/>
    </row>
    <row r="616" spans="1:94" x14ac:dyDescent="0.4">
      <c r="A616" s="13">
        <v>34111154440</v>
      </c>
      <c r="B616" s="15">
        <v>5</v>
      </c>
      <c r="C616" s="19" t="s">
        <v>668</v>
      </c>
      <c r="D616" s="21"/>
      <c r="E616" s="21" t="s">
        <v>666</v>
      </c>
      <c r="F616" s="4">
        <v>29.68</v>
      </c>
      <c r="G616" s="39"/>
      <c r="H616" s="17">
        <v>12</v>
      </c>
      <c r="I616" s="18">
        <f t="shared" si="9"/>
        <v>0.5956873315363882</v>
      </c>
      <c r="J616" s="21"/>
      <c r="K616" s="21"/>
      <c r="L616" s="21" t="s">
        <v>16</v>
      </c>
      <c r="M616" s="21"/>
      <c r="N616" s="21"/>
      <c r="O616" s="21"/>
      <c r="P616" s="21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2"/>
    </row>
    <row r="617" spans="1:94" x14ac:dyDescent="0.4">
      <c r="A617" s="13">
        <v>34111156655</v>
      </c>
      <c r="B617" s="14">
        <v>1</v>
      </c>
      <c r="C617" s="19" t="s">
        <v>669</v>
      </c>
      <c r="D617" s="21" t="s">
        <v>18</v>
      </c>
      <c r="E617" s="21" t="s">
        <v>658</v>
      </c>
      <c r="F617" s="4">
        <v>335.48</v>
      </c>
      <c r="G617" s="39"/>
      <c r="H617" s="17">
        <v>160</v>
      </c>
      <c r="I617" s="18">
        <f t="shared" si="9"/>
        <v>0.52307142005484675</v>
      </c>
      <c r="J617" s="21"/>
      <c r="K617" s="21"/>
      <c r="L617" s="21" t="s">
        <v>16</v>
      </c>
      <c r="M617" s="21"/>
      <c r="N617" s="21"/>
      <c r="O617" s="21"/>
      <c r="P617" s="21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2"/>
    </row>
    <row r="618" spans="1:94" x14ac:dyDescent="0.4">
      <c r="A618" s="13">
        <v>34111156656</v>
      </c>
      <c r="B618" s="14">
        <v>1</v>
      </c>
      <c r="C618" s="19" t="s">
        <v>670</v>
      </c>
      <c r="D618" s="21" t="s">
        <v>18</v>
      </c>
      <c r="E618" s="21" t="s">
        <v>658</v>
      </c>
      <c r="F618" s="4">
        <v>335.48</v>
      </c>
      <c r="G618" s="39"/>
      <c r="H618" s="17">
        <v>160</v>
      </c>
      <c r="I618" s="18">
        <f t="shared" si="9"/>
        <v>0.52307142005484675</v>
      </c>
      <c r="J618" s="21"/>
      <c r="K618" s="21"/>
      <c r="L618" s="21" t="s">
        <v>16</v>
      </c>
      <c r="M618" s="21"/>
      <c r="N618" s="21"/>
      <c r="O618" s="21"/>
      <c r="P618" s="21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2"/>
    </row>
    <row r="619" spans="1:94" x14ac:dyDescent="0.4">
      <c r="A619" s="13">
        <v>34111157038</v>
      </c>
      <c r="B619" s="14">
        <v>10</v>
      </c>
      <c r="C619" s="19" t="s">
        <v>671</v>
      </c>
      <c r="D619" s="21"/>
      <c r="E619" s="21" t="s">
        <v>658</v>
      </c>
      <c r="F619" s="4">
        <v>20.5</v>
      </c>
      <c r="G619" s="39"/>
      <c r="H619" s="17">
        <v>4.75</v>
      </c>
      <c r="I619" s="18">
        <f t="shared" si="9"/>
        <v>0.76829268292682928</v>
      </c>
      <c r="J619" s="21"/>
      <c r="K619" s="21"/>
      <c r="L619" s="21" t="s">
        <v>16</v>
      </c>
      <c r="M619" s="21"/>
      <c r="N619" s="21"/>
      <c r="O619" s="21" t="s">
        <v>16</v>
      </c>
      <c r="P619" s="21" t="s">
        <v>16</v>
      </c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2"/>
    </row>
    <row r="620" spans="1:94" x14ac:dyDescent="0.4">
      <c r="A620" s="13">
        <v>34111160296</v>
      </c>
      <c r="B620" s="15">
        <v>2</v>
      </c>
      <c r="C620" s="19" t="s">
        <v>672</v>
      </c>
      <c r="D620" s="21" t="s">
        <v>18</v>
      </c>
      <c r="E620" s="21" t="s">
        <v>673</v>
      </c>
      <c r="F620" s="4">
        <v>223.19</v>
      </c>
      <c r="G620" s="39"/>
      <c r="H620" s="17">
        <v>95</v>
      </c>
      <c r="I620" s="18">
        <f t="shared" si="9"/>
        <v>0.57435368968143741</v>
      </c>
      <c r="J620" s="21"/>
      <c r="K620" s="21"/>
      <c r="L620" s="21"/>
      <c r="M620" s="21"/>
      <c r="N620" s="21"/>
      <c r="O620" s="21"/>
      <c r="P620" s="21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2"/>
    </row>
    <row r="621" spans="1:94" x14ac:dyDescent="0.4">
      <c r="A621" s="13">
        <v>34111163144</v>
      </c>
      <c r="B621" s="14">
        <v>2</v>
      </c>
      <c r="C621" s="19" t="s">
        <v>674</v>
      </c>
      <c r="D621" s="21" t="s">
        <v>442</v>
      </c>
      <c r="E621" s="21" t="s">
        <v>675</v>
      </c>
      <c r="F621" s="17">
        <v>128.13</v>
      </c>
      <c r="G621" s="40"/>
      <c r="H621" s="17">
        <v>30</v>
      </c>
      <c r="I621" s="18">
        <f t="shared" si="9"/>
        <v>0.76586279559822057</v>
      </c>
      <c r="J621" s="21"/>
      <c r="K621" s="21"/>
      <c r="L621" s="21"/>
      <c r="M621" s="21"/>
      <c r="N621" s="21" t="s">
        <v>16</v>
      </c>
      <c r="O621" s="21"/>
      <c r="P621" s="21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2"/>
    </row>
    <row r="622" spans="1:94" x14ac:dyDescent="0.4">
      <c r="A622" s="13">
        <v>34111163923</v>
      </c>
      <c r="B622" s="15">
        <v>1</v>
      </c>
      <c r="C622" s="19" t="s">
        <v>676</v>
      </c>
      <c r="D622" s="21"/>
      <c r="E622" s="21" t="s">
        <v>677</v>
      </c>
      <c r="F622" s="17">
        <v>246.19</v>
      </c>
      <c r="G622" s="40"/>
      <c r="H622" s="17">
        <v>75</v>
      </c>
      <c r="I622" s="18">
        <f t="shared" si="9"/>
        <v>0.69535724440472801</v>
      </c>
      <c r="J622" s="21"/>
      <c r="K622" s="21"/>
      <c r="L622" s="21"/>
      <c r="M622" s="21"/>
      <c r="N622" s="21"/>
      <c r="O622" s="21"/>
      <c r="P622" s="21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2"/>
    </row>
    <row r="623" spans="1:94" x14ac:dyDescent="0.4">
      <c r="A623" s="13">
        <v>34112226203</v>
      </c>
      <c r="B623" s="14">
        <v>2</v>
      </c>
      <c r="C623" s="19" t="s">
        <v>678</v>
      </c>
      <c r="D623" s="21"/>
      <c r="E623" s="21" t="s">
        <v>658</v>
      </c>
      <c r="F623" s="4">
        <v>13.65</v>
      </c>
      <c r="G623" s="39"/>
      <c r="H623" s="17">
        <v>8</v>
      </c>
      <c r="I623" s="18">
        <f t="shared" si="9"/>
        <v>0.41391941391941389</v>
      </c>
      <c r="J623" s="21"/>
      <c r="K623" s="21"/>
      <c r="L623" s="21" t="s">
        <v>16</v>
      </c>
      <c r="M623" s="21"/>
      <c r="N623" s="21"/>
      <c r="O623" s="21" t="s">
        <v>16</v>
      </c>
      <c r="P623" s="21" t="s">
        <v>16</v>
      </c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2"/>
    </row>
    <row r="624" spans="1:94" x14ac:dyDescent="0.4">
      <c r="A624" s="13">
        <v>34112227670</v>
      </c>
      <c r="B624" s="14">
        <v>12</v>
      </c>
      <c r="C624" s="19" t="s">
        <v>679</v>
      </c>
      <c r="D624" s="21"/>
      <c r="E624" s="21" t="s">
        <v>15</v>
      </c>
      <c r="F624" s="4">
        <v>23.95</v>
      </c>
      <c r="G624" s="39"/>
      <c r="H624" s="17">
        <v>14</v>
      </c>
      <c r="I624" s="18">
        <f t="shared" si="9"/>
        <v>0.41544885177453028</v>
      </c>
      <c r="J624" s="21"/>
      <c r="K624" s="21"/>
      <c r="L624" s="21"/>
      <c r="M624" s="21"/>
      <c r="N624" s="21"/>
      <c r="O624" s="21"/>
      <c r="P624" s="21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2"/>
    </row>
    <row r="625" spans="1:94" x14ac:dyDescent="0.4">
      <c r="A625" s="13">
        <v>34116756087</v>
      </c>
      <c r="B625" s="14">
        <v>2</v>
      </c>
      <c r="C625" s="19" t="s">
        <v>680</v>
      </c>
      <c r="D625" s="21" t="s">
        <v>446</v>
      </c>
      <c r="E625" s="21" t="s">
        <v>681</v>
      </c>
      <c r="F625" s="4">
        <v>141.94999999999999</v>
      </c>
      <c r="G625" s="39"/>
      <c r="H625" s="17">
        <v>60</v>
      </c>
      <c r="I625" s="18">
        <f t="shared" si="9"/>
        <v>0.57731595632264876</v>
      </c>
      <c r="J625" s="21"/>
      <c r="K625" s="21"/>
      <c r="L625" s="21"/>
      <c r="M625" s="21"/>
      <c r="N625" s="21"/>
      <c r="O625" s="21"/>
      <c r="P625" s="21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2"/>
    </row>
    <row r="626" spans="1:94" x14ac:dyDescent="0.4">
      <c r="A626" s="13">
        <v>34116757750</v>
      </c>
      <c r="B626" s="15">
        <v>2</v>
      </c>
      <c r="C626" s="19" t="s">
        <v>682</v>
      </c>
      <c r="D626" s="21"/>
      <c r="E626" s="21" t="s">
        <v>675</v>
      </c>
      <c r="F626" s="17">
        <v>85.23</v>
      </c>
      <c r="G626" s="40"/>
      <c r="H626" s="17">
        <v>44</v>
      </c>
      <c r="I626" s="18">
        <f t="shared" si="9"/>
        <v>0.48374985333802656</v>
      </c>
      <c r="J626" s="21"/>
      <c r="K626" s="21"/>
      <c r="L626" s="21"/>
      <c r="M626" s="21"/>
      <c r="N626" s="21"/>
      <c r="O626" s="21"/>
      <c r="P626" s="21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2"/>
    </row>
    <row r="627" spans="1:94" x14ac:dyDescent="0.4">
      <c r="A627" s="13">
        <v>34116757756</v>
      </c>
      <c r="B627" s="14">
        <v>2</v>
      </c>
      <c r="C627" s="19" t="s">
        <v>683</v>
      </c>
      <c r="D627" s="21" t="s">
        <v>446</v>
      </c>
      <c r="E627" s="21" t="s">
        <v>675</v>
      </c>
      <c r="F627" s="4">
        <v>211.93</v>
      </c>
      <c r="G627" s="39"/>
      <c r="H627" s="17">
        <v>60</v>
      </c>
      <c r="I627" s="18">
        <f t="shared" si="9"/>
        <v>0.71688765158306988</v>
      </c>
      <c r="J627" s="21"/>
      <c r="K627" s="21"/>
      <c r="L627" s="21"/>
      <c r="M627" s="21"/>
      <c r="N627" s="21"/>
      <c r="O627" s="21"/>
      <c r="P627" s="21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2"/>
    </row>
    <row r="628" spans="1:94" x14ac:dyDescent="0.4">
      <c r="A628" s="13">
        <v>34116767061</v>
      </c>
      <c r="B628" s="15">
        <v>2</v>
      </c>
      <c r="C628" s="19" t="s">
        <v>684</v>
      </c>
      <c r="D628" s="21"/>
      <c r="E628" s="21" t="s">
        <v>675</v>
      </c>
      <c r="F628" s="17">
        <v>128.44</v>
      </c>
      <c r="G628" s="40"/>
      <c r="H628" s="17">
        <v>60</v>
      </c>
      <c r="I628" s="18">
        <f t="shared" si="9"/>
        <v>0.53285580815945188</v>
      </c>
      <c r="J628" s="21"/>
      <c r="K628" s="21"/>
      <c r="L628" s="21"/>
      <c r="M628" s="21"/>
      <c r="N628" s="21"/>
      <c r="O628" s="21"/>
      <c r="P628" s="21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2"/>
    </row>
    <row r="629" spans="1:94" x14ac:dyDescent="0.4">
      <c r="A629" s="13">
        <v>34211101760</v>
      </c>
      <c r="B629" s="15">
        <v>2</v>
      </c>
      <c r="C629" s="19" t="s">
        <v>685</v>
      </c>
      <c r="D629" s="21" t="s">
        <v>18</v>
      </c>
      <c r="E629" s="21" t="s">
        <v>686</v>
      </c>
      <c r="F629" s="17">
        <v>171</v>
      </c>
      <c r="G629" s="40"/>
      <c r="H629" s="17">
        <v>40</v>
      </c>
      <c r="I629" s="18">
        <f t="shared" si="9"/>
        <v>0.76608187134502925</v>
      </c>
      <c r="J629" s="21" t="s">
        <v>16</v>
      </c>
      <c r="K629" s="21"/>
      <c r="L629" s="21"/>
      <c r="M629" s="21"/>
      <c r="N629" s="21"/>
      <c r="O629" s="21"/>
      <c r="P629" s="21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2"/>
    </row>
    <row r="630" spans="1:94" x14ac:dyDescent="0.4">
      <c r="A630" s="13">
        <v>34211116476</v>
      </c>
      <c r="B630" s="14">
        <v>4</v>
      </c>
      <c r="C630" s="19" t="s">
        <v>687</v>
      </c>
      <c r="D630" s="21"/>
      <c r="E630" s="21" t="s">
        <v>15</v>
      </c>
      <c r="F630" s="4">
        <v>2.2200000000000002</v>
      </c>
      <c r="G630" s="39"/>
      <c r="H630" s="17">
        <v>1.5</v>
      </c>
      <c r="I630" s="18">
        <f t="shared" si="9"/>
        <v>0.32432432432432434</v>
      </c>
      <c r="J630" s="21"/>
      <c r="K630" s="21" t="s">
        <v>16</v>
      </c>
      <c r="L630" s="21"/>
      <c r="M630" s="21"/>
      <c r="N630" s="21"/>
      <c r="O630" s="21"/>
      <c r="P630" s="21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2"/>
    </row>
    <row r="631" spans="1:94" x14ac:dyDescent="0.4">
      <c r="A631" s="13">
        <v>34211116477</v>
      </c>
      <c r="B631" s="15">
        <v>4</v>
      </c>
      <c r="C631" s="19" t="s">
        <v>688</v>
      </c>
      <c r="D631" s="21"/>
      <c r="E631" s="21" t="s">
        <v>15</v>
      </c>
      <c r="F631" s="17">
        <v>7.67</v>
      </c>
      <c r="G631" s="40"/>
      <c r="H631" s="17">
        <v>5.25</v>
      </c>
      <c r="I631" s="18">
        <f t="shared" si="9"/>
        <v>0.31551499348109513</v>
      </c>
      <c r="J631" s="21"/>
      <c r="K631" s="21" t="s">
        <v>16</v>
      </c>
      <c r="L631" s="21"/>
      <c r="M631" s="21"/>
      <c r="N631" s="21"/>
      <c r="O631" s="21"/>
      <c r="P631" s="21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2"/>
    </row>
    <row r="632" spans="1:94" x14ac:dyDescent="0.4">
      <c r="A632" s="13">
        <v>34211119182</v>
      </c>
      <c r="B632" s="15">
        <v>2</v>
      </c>
      <c r="C632" s="19" t="s">
        <v>689</v>
      </c>
      <c r="D632" s="21"/>
      <c r="E632" s="21" t="s">
        <v>658</v>
      </c>
      <c r="F632" s="4">
        <v>66.61</v>
      </c>
      <c r="G632" s="39"/>
      <c r="H632" s="17">
        <v>28</v>
      </c>
      <c r="I632" s="18">
        <f t="shared" si="9"/>
        <v>0.57964269629184806</v>
      </c>
      <c r="J632" s="21"/>
      <c r="K632" s="21"/>
      <c r="L632" s="21"/>
      <c r="M632" s="21"/>
      <c r="N632" s="21"/>
      <c r="O632" s="21" t="s">
        <v>16</v>
      </c>
      <c r="P632" s="21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2"/>
    </row>
    <row r="633" spans="1:94" x14ac:dyDescent="0.4">
      <c r="A633" s="13">
        <v>34211150275</v>
      </c>
      <c r="B633" s="14">
        <v>2</v>
      </c>
      <c r="C633" s="19" t="s">
        <v>690</v>
      </c>
      <c r="D633" s="21"/>
      <c r="E633" s="21" t="s">
        <v>658</v>
      </c>
      <c r="F633" s="17">
        <v>638.38</v>
      </c>
      <c r="G633" s="40"/>
      <c r="H633" s="17">
        <v>300</v>
      </c>
      <c r="I633" s="18">
        <f t="shared" si="9"/>
        <v>0.53006046555343211</v>
      </c>
      <c r="J633" s="21"/>
      <c r="K633" s="21"/>
      <c r="L633" s="21"/>
      <c r="M633" s="21" t="s">
        <v>16</v>
      </c>
      <c r="N633" s="21" t="s">
        <v>16</v>
      </c>
      <c r="O633" s="21"/>
      <c r="P633" s="21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2"/>
    </row>
    <row r="634" spans="1:94" x14ac:dyDescent="0.4">
      <c r="A634" s="13">
        <v>34211150276</v>
      </c>
      <c r="B634" s="14">
        <v>2</v>
      </c>
      <c r="C634" s="19" t="s">
        <v>691</v>
      </c>
      <c r="D634" s="21"/>
      <c r="E634" s="21" t="s">
        <v>658</v>
      </c>
      <c r="F634" s="4">
        <v>1202.8499999999999</v>
      </c>
      <c r="G634" s="39"/>
      <c r="H634" s="17">
        <v>350</v>
      </c>
      <c r="I634" s="18">
        <f t="shared" si="9"/>
        <v>0.70902440038242509</v>
      </c>
      <c r="J634" s="21"/>
      <c r="K634" s="21"/>
      <c r="L634" s="21"/>
      <c r="M634" s="21" t="s">
        <v>16</v>
      </c>
      <c r="N634" s="21" t="s">
        <v>16</v>
      </c>
      <c r="O634" s="21"/>
      <c r="P634" s="21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2"/>
    </row>
    <row r="635" spans="1:94" x14ac:dyDescent="0.4">
      <c r="A635" s="13">
        <v>34211151635</v>
      </c>
      <c r="B635" s="15">
        <v>1</v>
      </c>
      <c r="C635" s="19" t="s">
        <v>692</v>
      </c>
      <c r="D635" s="21" t="s">
        <v>18</v>
      </c>
      <c r="E635" s="21" t="s">
        <v>658</v>
      </c>
      <c r="F635" s="4">
        <v>365.75</v>
      </c>
      <c r="G635" s="39"/>
      <c r="H635" s="17">
        <v>200</v>
      </c>
      <c r="I635" s="18">
        <f t="shared" si="9"/>
        <v>0.45317840054682157</v>
      </c>
      <c r="J635" s="21"/>
      <c r="K635" s="21"/>
      <c r="L635" s="21" t="s">
        <v>16</v>
      </c>
      <c r="M635" s="21"/>
      <c r="N635" s="21"/>
      <c r="O635" s="21" t="s">
        <v>16</v>
      </c>
      <c r="P635" s="21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2"/>
    </row>
    <row r="636" spans="1:94" x14ac:dyDescent="0.4">
      <c r="A636" s="13">
        <v>34211151636</v>
      </c>
      <c r="B636" s="15">
        <v>1</v>
      </c>
      <c r="C636" s="19" t="s">
        <v>693</v>
      </c>
      <c r="D636" s="21" t="s">
        <v>18</v>
      </c>
      <c r="E636" s="21" t="s">
        <v>658</v>
      </c>
      <c r="F636" s="17">
        <v>365.75</v>
      </c>
      <c r="G636" s="40"/>
      <c r="H636" s="17">
        <v>200</v>
      </c>
      <c r="I636" s="18">
        <f t="shared" si="9"/>
        <v>0.45317840054682157</v>
      </c>
      <c r="J636" s="21"/>
      <c r="K636" s="21"/>
      <c r="L636" s="21" t="s">
        <v>16</v>
      </c>
      <c r="M636" s="21"/>
      <c r="N636" s="21"/>
      <c r="O636" s="21" t="s">
        <v>16</v>
      </c>
      <c r="P636" s="21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2"/>
    </row>
    <row r="637" spans="1:94" x14ac:dyDescent="0.4">
      <c r="A637" s="13">
        <v>34211152298</v>
      </c>
      <c r="B637" s="15">
        <v>2</v>
      </c>
      <c r="C637" s="19" t="s">
        <v>694</v>
      </c>
      <c r="D637" s="21"/>
      <c r="E637" s="21" t="s">
        <v>675</v>
      </c>
      <c r="F637" s="17">
        <v>65.45</v>
      </c>
      <c r="G637" s="40"/>
      <c r="H637" s="17">
        <v>38</v>
      </c>
      <c r="I637" s="18">
        <f t="shared" si="9"/>
        <v>0.4194041252864783</v>
      </c>
      <c r="J637" s="21"/>
      <c r="K637" s="21"/>
      <c r="L637" s="21"/>
      <c r="M637" s="21"/>
      <c r="N637" s="21"/>
      <c r="O637" s="21" t="s">
        <v>16</v>
      </c>
      <c r="P637" s="21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2"/>
    </row>
    <row r="638" spans="1:94" x14ac:dyDescent="0.4">
      <c r="A638" s="13">
        <v>34211153199</v>
      </c>
      <c r="B638" s="14">
        <v>1</v>
      </c>
      <c r="C638" s="19" t="s">
        <v>695</v>
      </c>
      <c r="D638" s="21"/>
      <c r="E638" s="21" t="s">
        <v>658</v>
      </c>
      <c r="F638" s="17">
        <v>12.08</v>
      </c>
      <c r="G638" s="40"/>
      <c r="H638" s="17">
        <v>5</v>
      </c>
      <c r="I638" s="18">
        <f t="shared" si="9"/>
        <v>0.58609271523178808</v>
      </c>
      <c r="J638" s="21"/>
      <c r="K638" s="21"/>
      <c r="L638" s="21" t="s">
        <v>16</v>
      </c>
      <c r="M638" s="21"/>
      <c r="N638" s="21"/>
      <c r="O638" s="21" t="s">
        <v>16</v>
      </c>
      <c r="P638" s="21" t="s">
        <v>16</v>
      </c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2"/>
    </row>
    <row r="639" spans="1:94" x14ac:dyDescent="0.4">
      <c r="A639" s="13">
        <v>34211154236</v>
      </c>
      <c r="B639" s="15">
        <v>2</v>
      </c>
      <c r="C639" s="19" t="s">
        <v>696</v>
      </c>
      <c r="D639" s="21"/>
      <c r="E639" s="21" t="s">
        <v>35</v>
      </c>
      <c r="F639" s="17">
        <v>83.19</v>
      </c>
      <c r="G639" s="40"/>
      <c r="H639" s="17">
        <v>15</v>
      </c>
      <c r="I639" s="18">
        <f t="shared" si="9"/>
        <v>0.81968986657050125</v>
      </c>
      <c r="J639" s="21"/>
      <c r="K639" s="21"/>
      <c r="L639" s="21" t="s">
        <v>16</v>
      </c>
      <c r="M639" s="21"/>
      <c r="N639" s="21"/>
      <c r="O639" s="21"/>
      <c r="P639" s="21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2"/>
    </row>
    <row r="640" spans="1:94" x14ac:dyDescent="0.4">
      <c r="A640" s="13">
        <v>34211154236</v>
      </c>
      <c r="B640" s="14">
        <v>1</v>
      </c>
      <c r="C640" s="19" t="s">
        <v>697</v>
      </c>
      <c r="D640" s="21"/>
      <c r="E640" s="21" t="s">
        <v>658</v>
      </c>
      <c r="F640" s="4">
        <v>83.19</v>
      </c>
      <c r="G640" s="39"/>
      <c r="H640" s="17">
        <v>22</v>
      </c>
      <c r="I640" s="18">
        <f t="shared" si="9"/>
        <v>0.73554513763673524</v>
      </c>
      <c r="J640" s="21"/>
      <c r="K640" s="21"/>
      <c r="L640" s="21" t="s">
        <v>16</v>
      </c>
      <c r="M640" s="21"/>
      <c r="N640" s="21"/>
      <c r="O640" s="21"/>
      <c r="P640" s="21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2"/>
    </row>
    <row r="641" spans="1:94" x14ac:dyDescent="0.4">
      <c r="A641" s="13">
        <v>34211154448</v>
      </c>
      <c r="B641" s="14">
        <v>4</v>
      </c>
      <c r="C641" s="19" t="s">
        <v>698</v>
      </c>
      <c r="D641" s="21"/>
      <c r="E641" s="21" t="s">
        <v>699</v>
      </c>
      <c r="F641" s="17">
        <v>12.22</v>
      </c>
      <c r="G641" s="40"/>
      <c r="H641" s="17">
        <v>6.5</v>
      </c>
      <c r="I641" s="18">
        <f t="shared" si="9"/>
        <v>0.46808510638297873</v>
      </c>
      <c r="J641" s="21"/>
      <c r="K641" s="21"/>
      <c r="L641" s="21" t="s">
        <v>16</v>
      </c>
      <c r="M641" s="21"/>
      <c r="N641" s="21"/>
      <c r="O641" s="21"/>
      <c r="P641" s="21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2"/>
    </row>
    <row r="642" spans="1:94" x14ac:dyDescent="0.4">
      <c r="A642" s="13">
        <v>34211156203</v>
      </c>
      <c r="B642" s="15">
        <v>1</v>
      </c>
      <c r="C642" s="19" t="s">
        <v>700</v>
      </c>
      <c r="D642" s="21" t="s">
        <v>18</v>
      </c>
      <c r="E642" s="21" t="s">
        <v>658</v>
      </c>
      <c r="F642" s="17">
        <v>345</v>
      </c>
      <c r="G642" s="40"/>
      <c r="H642" s="17">
        <v>250</v>
      </c>
      <c r="I642" s="18">
        <f t="shared" si="9"/>
        <v>0.27536231884057971</v>
      </c>
      <c r="J642" s="21"/>
      <c r="K642" s="21"/>
      <c r="L642" s="21"/>
      <c r="M642" s="21"/>
      <c r="N642" s="21"/>
      <c r="O642" s="21"/>
      <c r="P642" s="21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2"/>
    </row>
    <row r="643" spans="1:94" x14ac:dyDescent="0.4">
      <c r="A643" s="13">
        <v>34211156204</v>
      </c>
      <c r="B643" s="15">
        <v>1</v>
      </c>
      <c r="C643" s="19" t="s">
        <v>701</v>
      </c>
      <c r="D643" s="21" t="s">
        <v>18</v>
      </c>
      <c r="E643" s="21" t="s">
        <v>658</v>
      </c>
      <c r="F643" s="17">
        <v>356.25</v>
      </c>
      <c r="G643" s="40"/>
      <c r="H643" s="17">
        <v>250</v>
      </c>
      <c r="I643" s="18">
        <f t="shared" si="9"/>
        <v>0.29824561403508776</v>
      </c>
      <c r="J643" s="21"/>
      <c r="K643" s="21"/>
      <c r="L643" s="21"/>
      <c r="M643" s="21"/>
      <c r="N643" s="21"/>
      <c r="O643" s="21"/>
      <c r="P643" s="21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2"/>
    </row>
    <row r="644" spans="1:94" x14ac:dyDescent="0.4">
      <c r="A644" s="13">
        <v>34211157046</v>
      </c>
      <c r="B644" s="15">
        <v>4</v>
      </c>
      <c r="C644" s="19" t="s">
        <v>702</v>
      </c>
      <c r="D644" s="21"/>
      <c r="E644" s="21" t="s">
        <v>658</v>
      </c>
      <c r="F644" s="17">
        <v>19.95</v>
      </c>
      <c r="G644" s="40"/>
      <c r="H644" s="17">
        <v>5</v>
      </c>
      <c r="I644" s="18">
        <f t="shared" ref="I644:I707" si="10">1-(H644/F644)</f>
        <v>0.74937343358395991</v>
      </c>
      <c r="J644" s="21"/>
      <c r="K644" s="21"/>
      <c r="L644" s="21" t="s">
        <v>16</v>
      </c>
      <c r="M644" s="21"/>
      <c r="N644" s="21"/>
      <c r="O644" s="21"/>
      <c r="P644" s="21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2"/>
    </row>
    <row r="645" spans="1:94" x14ac:dyDescent="0.4">
      <c r="A645" s="13">
        <v>34211158556</v>
      </c>
      <c r="B645" s="14">
        <v>2</v>
      </c>
      <c r="C645" s="19" t="s">
        <v>703</v>
      </c>
      <c r="D645" s="21"/>
      <c r="E645" s="21" t="s">
        <v>658</v>
      </c>
      <c r="F645" s="4">
        <v>126.91</v>
      </c>
      <c r="G645" s="39"/>
      <c r="H645" s="17">
        <v>35</v>
      </c>
      <c r="I645" s="18">
        <f t="shared" si="10"/>
        <v>0.72421400992829565</v>
      </c>
      <c r="J645" s="21"/>
      <c r="K645" s="21"/>
      <c r="L645" s="21" t="s">
        <v>16</v>
      </c>
      <c r="M645" s="21"/>
      <c r="N645" s="21"/>
      <c r="O645" s="21"/>
      <c r="P645" s="21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2"/>
    </row>
    <row r="646" spans="1:94" x14ac:dyDescent="0.4">
      <c r="A646" s="13">
        <v>34211158559</v>
      </c>
      <c r="B646" s="14">
        <v>4</v>
      </c>
      <c r="C646" s="19" t="s">
        <v>704</v>
      </c>
      <c r="D646" s="21" t="s">
        <v>705</v>
      </c>
      <c r="E646" s="21" t="s">
        <v>25</v>
      </c>
      <c r="F646" s="4">
        <f>115.04*4</f>
        <v>460.16</v>
      </c>
      <c r="G646" s="39"/>
      <c r="H646" s="17">
        <v>100</v>
      </c>
      <c r="I646" s="18">
        <f t="shared" si="10"/>
        <v>0.78268428372739918</v>
      </c>
      <c r="J646" s="21"/>
      <c r="K646" s="21"/>
      <c r="L646" s="21"/>
      <c r="M646" s="21" t="s">
        <v>16</v>
      </c>
      <c r="N646" s="21"/>
      <c r="O646" s="21"/>
      <c r="P646" s="21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2"/>
    </row>
    <row r="647" spans="1:94" x14ac:dyDescent="0.4">
      <c r="A647" s="13">
        <v>34211158883</v>
      </c>
      <c r="B647" s="14">
        <v>3</v>
      </c>
      <c r="C647" s="19" t="s">
        <v>706</v>
      </c>
      <c r="D647" s="21"/>
      <c r="E647" s="21" t="s">
        <v>658</v>
      </c>
      <c r="F647" s="17">
        <v>47.02</v>
      </c>
      <c r="G647" s="40"/>
      <c r="H647" s="17">
        <v>12</v>
      </c>
      <c r="I647" s="18">
        <f t="shared" si="10"/>
        <v>0.74478945129732033</v>
      </c>
      <c r="J647" s="21"/>
      <c r="K647" s="21"/>
      <c r="L647" s="21"/>
      <c r="M647" s="21"/>
      <c r="N647" s="21"/>
      <c r="O647" s="21"/>
      <c r="P647" s="21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2"/>
    </row>
    <row r="648" spans="1:94" x14ac:dyDescent="0.4">
      <c r="A648" s="13">
        <v>34211159171</v>
      </c>
      <c r="B648" s="14">
        <v>5</v>
      </c>
      <c r="C648" s="19" t="s">
        <v>707</v>
      </c>
      <c r="D648" s="21"/>
      <c r="E648" s="21" t="s">
        <v>658</v>
      </c>
      <c r="F648" s="4">
        <v>47.02</v>
      </c>
      <c r="G648" s="39"/>
      <c r="H648" s="17">
        <v>12</v>
      </c>
      <c r="I648" s="18">
        <f t="shared" si="10"/>
        <v>0.74478945129732033</v>
      </c>
      <c r="J648" s="21"/>
      <c r="K648" s="21"/>
      <c r="L648" s="21"/>
      <c r="M648" s="21"/>
      <c r="N648" s="21"/>
      <c r="O648" s="21"/>
      <c r="P648" s="21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2"/>
    </row>
    <row r="649" spans="1:94" x14ac:dyDescent="0.4">
      <c r="A649" s="13">
        <v>34211160399</v>
      </c>
      <c r="B649" s="14">
        <v>1</v>
      </c>
      <c r="C649" s="19" t="s">
        <v>708</v>
      </c>
      <c r="D649" s="21"/>
      <c r="E649" s="21" t="s">
        <v>658</v>
      </c>
      <c r="F649" s="4">
        <v>468.53</v>
      </c>
      <c r="G649" s="39"/>
      <c r="H649" s="17">
        <v>250</v>
      </c>
      <c r="I649" s="18">
        <f t="shared" si="10"/>
        <v>0.46641623802104448</v>
      </c>
      <c r="J649" s="21"/>
      <c r="K649" s="21"/>
      <c r="L649" s="21"/>
      <c r="M649" s="21"/>
      <c r="N649" s="21"/>
      <c r="O649" s="21"/>
      <c r="P649" s="21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2"/>
    </row>
    <row r="650" spans="1:94" x14ac:dyDescent="0.4">
      <c r="A650" s="13">
        <v>34211160400</v>
      </c>
      <c r="B650" s="14">
        <v>1</v>
      </c>
      <c r="C650" s="19" t="s">
        <v>709</v>
      </c>
      <c r="D650" s="21"/>
      <c r="E650" s="21" t="s">
        <v>658</v>
      </c>
      <c r="F650" s="17">
        <v>468.53</v>
      </c>
      <c r="G650" s="40"/>
      <c r="H650" s="17">
        <v>250</v>
      </c>
      <c r="I650" s="18">
        <f t="shared" si="10"/>
        <v>0.46641623802104448</v>
      </c>
      <c r="J650" s="21"/>
      <c r="K650" s="21"/>
      <c r="L650" s="21"/>
      <c r="M650" s="21"/>
      <c r="N650" s="21"/>
      <c r="O650" s="21"/>
      <c r="P650" s="21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2"/>
    </row>
    <row r="651" spans="1:94" x14ac:dyDescent="0.4">
      <c r="A651" s="13">
        <v>34211161806</v>
      </c>
      <c r="B651" s="14">
        <v>1</v>
      </c>
      <c r="C651" s="19" t="s">
        <v>710</v>
      </c>
      <c r="D651" s="21"/>
      <c r="E651" s="21" t="s">
        <v>658</v>
      </c>
      <c r="F651" s="4">
        <v>1.67</v>
      </c>
      <c r="G651" s="39"/>
      <c r="H651" s="17">
        <v>1.25</v>
      </c>
      <c r="I651" s="18">
        <f t="shared" si="10"/>
        <v>0.25149700598802394</v>
      </c>
      <c r="J651" s="21"/>
      <c r="K651" s="21"/>
      <c r="L651" s="21"/>
      <c r="M651" s="21"/>
      <c r="N651" s="21"/>
      <c r="O651" s="21"/>
      <c r="P651" s="21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2"/>
    </row>
    <row r="652" spans="1:94" x14ac:dyDescent="0.4">
      <c r="A652" s="13">
        <v>34211164125</v>
      </c>
      <c r="B652" s="15">
        <v>6</v>
      </c>
      <c r="C652" s="19" t="s">
        <v>711</v>
      </c>
      <c r="D652" s="21"/>
      <c r="E652" s="21" t="s">
        <v>15</v>
      </c>
      <c r="F652" s="17">
        <v>4.3899999999999997</v>
      </c>
      <c r="G652" s="40"/>
      <c r="H652" s="17">
        <v>3</v>
      </c>
      <c r="I652" s="18">
        <f t="shared" si="10"/>
        <v>0.31662870159453294</v>
      </c>
      <c r="J652" s="21"/>
      <c r="K652" s="21"/>
      <c r="L652" s="21"/>
      <c r="M652" s="21"/>
      <c r="N652" s="21"/>
      <c r="O652" s="21" t="s">
        <v>16</v>
      </c>
      <c r="P652" s="21" t="s">
        <v>16</v>
      </c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2"/>
    </row>
    <row r="653" spans="1:94" x14ac:dyDescent="0.4">
      <c r="A653" s="13">
        <v>34212227130</v>
      </c>
      <c r="B653" s="15">
        <v>1</v>
      </c>
      <c r="C653" s="19" t="s">
        <v>712</v>
      </c>
      <c r="D653" s="21"/>
      <c r="E653" s="21" t="s">
        <v>15</v>
      </c>
      <c r="F653" s="17">
        <v>97.84</v>
      </c>
      <c r="G653" s="40"/>
      <c r="H653" s="17">
        <v>40</v>
      </c>
      <c r="I653" s="18">
        <f t="shared" si="10"/>
        <v>0.59116925592804581</v>
      </c>
      <c r="J653" s="21"/>
      <c r="K653" s="21"/>
      <c r="L653" s="21"/>
      <c r="M653" s="21"/>
      <c r="N653" s="21"/>
      <c r="O653" s="21"/>
      <c r="P653" s="21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2"/>
    </row>
    <row r="654" spans="1:94" x14ac:dyDescent="0.4">
      <c r="A654" s="13">
        <v>34212227177</v>
      </c>
      <c r="B654" s="14">
        <v>1</v>
      </c>
      <c r="C654" s="19" t="s">
        <v>713</v>
      </c>
      <c r="D654" s="21"/>
      <c r="E654" s="21" t="s">
        <v>675</v>
      </c>
      <c r="F654" s="4">
        <v>151.66</v>
      </c>
      <c r="G654" s="39"/>
      <c r="H654" s="17">
        <v>65</v>
      </c>
      <c r="I654" s="18">
        <f t="shared" si="10"/>
        <v>0.57140973229592507</v>
      </c>
      <c r="J654" s="21"/>
      <c r="K654" s="21"/>
      <c r="L654" s="21"/>
      <c r="M654" s="21"/>
      <c r="N654" s="21"/>
      <c r="O654" s="21"/>
      <c r="P654" s="21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2"/>
    </row>
    <row r="655" spans="1:94" x14ac:dyDescent="0.4">
      <c r="A655" s="13">
        <v>34212227671</v>
      </c>
      <c r="B655" s="14">
        <v>14</v>
      </c>
      <c r="C655" s="19" t="s">
        <v>714</v>
      </c>
      <c r="D655" s="21"/>
      <c r="E655" s="21" t="s">
        <v>15</v>
      </c>
      <c r="F655" s="4">
        <v>21.23</v>
      </c>
      <c r="G655" s="39"/>
      <c r="H655" s="17">
        <v>14</v>
      </c>
      <c r="I655" s="18">
        <f t="shared" si="10"/>
        <v>0.34055581723975503</v>
      </c>
      <c r="J655" s="21"/>
      <c r="K655" s="21"/>
      <c r="L655" s="21"/>
      <c r="M655" s="21"/>
      <c r="N655" s="21"/>
      <c r="O655" s="21"/>
      <c r="P655" s="21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2"/>
    </row>
    <row r="656" spans="1:94" x14ac:dyDescent="0.4">
      <c r="A656" s="13">
        <v>34213660186</v>
      </c>
      <c r="B656" s="15">
        <v>0</v>
      </c>
      <c r="C656" s="19" t="s">
        <v>715</v>
      </c>
      <c r="D656" s="21"/>
      <c r="E656" s="21" t="s">
        <v>15</v>
      </c>
      <c r="F656" s="4">
        <v>7.56</v>
      </c>
      <c r="G656" s="39"/>
      <c r="H656" s="17">
        <v>5</v>
      </c>
      <c r="I656" s="18">
        <f t="shared" si="10"/>
        <v>0.33862433862433861</v>
      </c>
      <c r="J656" s="21"/>
      <c r="K656" s="21" t="s">
        <v>16</v>
      </c>
      <c r="L656" s="21"/>
      <c r="M656" s="21"/>
      <c r="N656" s="21"/>
      <c r="O656" s="21"/>
      <c r="P656" s="21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2"/>
    </row>
    <row r="657" spans="1:94" x14ac:dyDescent="0.4">
      <c r="A657" s="13">
        <v>34216757748</v>
      </c>
      <c r="B657" s="14">
        <v>2</v>
      </c>
      <c r="C657" s="19" t="s">
        <v>716</v>
      </c>
      <c r="D657" s="21" t="s">
        <v>446</v>
      </c>
      <c r="E657" s="21" t="s">
        <v>675</v>
      </c>
      <c r="F657" s="17">
        <v>95.46</v>
      </c>
      <c r="G657" s="40"/>
      <c r="H657" s="17">
        <v>40</v>
      </c>
      <c r="I657" s="18">
        <f t="shared" si="10"/>
        <v>0.58097632516237163</v>
      </c>
      <c r="J657" s="21"/>
      <c r="K657" s="21"/>
      <c r="L657" s="21"/>
      <c r="M657" s="21"/>
      <c r="N657" s="21"/>
      <c r="O657" s="21"/>
      <c r="P657" s="21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2"/>
    </row>
    <row r="658" spans="1:94" x14ac:dyDescent="0.4">
      <c r="A658" s="13">
        <v>34219064270</v>
      </c>
      <c r="B658" s="14">
        <v>2</v>
      </c>
      <c r="C658" s="19" t="s">
        <v>717</v>
      </c>
      <c r="D658" s="21"/>
      <c r="E658" s="21" t="s">
        <v>25</v>
      </c>
      <c r="F658" s="17">
        <v>148.86000000000001</v>
      </c>
      <c r="G658" s="40"/>
      <c r="H658" s="17">
        <v>40</v>
      </c>
      <c r="I658" s="18">
        <f t="shared" si="10"/>
        <v>0.73129114604326217</v>
      </c>
      <c r="J658" s="21"/>
      <c r="K658" s="21"/>
      <c r="L658" s="21" t="s">
        <v>16</v>
      </c>
      <c r="M658" s="21"/>
      <c r="N658" s="21"/>
      <c r="O658" s="21"/>
      <c r="P658" s="21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2"/>
    </row>
    <row r="659" spans="1:94" x14ac:dyDescent="0.4">
      <c r="A659" s="13">
        <v>34311153919</v>
      </c>
      <c r="B659" s="15">
        <v>1</v>
      </c>
      <c r="C659" s="19" t="s">
        <v>718</v>
      </c>
      <c r="D659" s="21" t="s">
        <v>18</v>
      </c>
      <c r="E659" s="21" t="s">
        <v>658</v>
      </c>
      <c r="F659" s="4">
        <v>522.97</v>
      </c>
      <c r="G659" s="39"/>
      <c r="H659" s="17">
        <v>220</v>
      </c>
      <c r="I659" s="18">
        <f t="shared" si="10"/>
        <v>0.5793257739449682</v>
      </c>
      <c r="J659" s="21"/>
      <c r="K659" s="21"/>
      <c r="L659" s="21"/>
      <c r="M659" s="21"/>
      <c r="N659" s="21"/>
      <c r="O659" s="21"/>
      <c r="P659" s="21" t="s">
        <v>16</v>
      </c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2"/>
    </row>
    <row r="660" spans="1:94" x14ac:dyDescent="0.4">
      <c r="A660" s="13">
        <v>34311154405</v>
      </c>
      <c r="B660" s="15">
        <v>1</v>
      </c>
      <c r="C660" s="19" t="s">
        <v>719</v>
      </c>
      <c r="D660" s="21"/>
      <c r="E660" s="21" t="s">
        <v>658</v>
      </c>
      <c r="F660" s="17">
        <v>616.79999999999995</v>
      </c>
      <c r="G660" s="40"/>
      <c r="H660" s="17">
        <v>150</v>
      </c>
      <c r="I660" s="18">
        <f t="shared" si="10"/>
        <v>0.75680933852140075</v>
      </c>
      <c r="J660" s="21"/>
      <c r="K660" s="21"/>
      <c r="L660" s="21" t="s">
        <v>16</v>
      </c>
      <c r="M660" s="21"/>
      <c r="N660" s="21"/>
      <c r="O660" s="21"/>
      <c r="P660" s="21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2"/>
    </row>
    <row r="661" spans="1:94" x14ac:dyDescent="0.4">
      <c r="A661" s="13">
        <v>34311155269</v>
      </c>
      <c r="B661" s="15">
        <v>1</v>
      </c>
      <c r="C661" s="19" t="s">
        <v>720</v>
      </c>
      <c r="D661" s="21" t="s">
        <v>18</v>
      </c>
      <c r="E661" s="21" t="s">
        <v>658</v>
      </c>
      <c r="F661" s="4">
        <v>486.38</v>
      </c>
      <c r="G661" s="39"/>
      <c r="H661" s="17">
        <v>265</v>
      </c>
      <c r="I661" s="18">
        <f t="shared" si="10"/>
        <v>0.45515851803116902</v>
      </c>
      <c r="J661" s="21"/>
      <c r="K661" s="21"/>
      <c r="L661" s="21"/>
      <c r="M661" s="21"/>
      <c r="N661" s="21"/>
      <c r="O661" s="21" t="s">
        <v>16</v>
      </c>
      <c r="P661" s="21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2"/>
    </row>
    <row r="662" spans="1:94" x14ac:dyDescent="0.4">
      <c r="A662" s="13">
        <v>34311156273</v>
      </c>
      <c r="B662" s="14">
        <v>1</v>
      </c>
      <c r="C662" s="19" t="s">
        <v>721</v>
      </c>
      <c r="D662" s="21"/>
      <c r="E662" s="21" t="s">
        <v>686</v>
      </c>
      <c r="F662" s="4">
        <v>616.79999999999995</v>
      </c>
      <c r="G662" s="39"/>
      <c r="H662" s="17">
        <v>145</v>
      </c>
      <c r="I662" s="18">
        <f t="shared" si="10"/>
        <v>0.7649156939040207</v>
      </c>
      <c r="J662" s="21"/>
      <c r="K662" s="21"/>
      <c r="L662" s="21" t="s">
        <v>16</v>
      </c>
      <c r="M662" s="21"/>
      <c r="N662" s="21"/>
      <c r="O662" s="21"/>
      <c r="P662" s="21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2"/>
    </row>
    <row r="663" spans="1:94" x14ac:dyDescent="0.4">
      <c r="A663" s="13">
        <v>34311157111</v>
      </c>
      <c r="B663" s="14">
        <v>1</v>
      </c>
      <c r="C663" s="19" t="s">
        <v>722</v>
      </c>
      <c r="D663" s="21"/>
      <c r="E663" s="21" t="s">
        <v>658</v>
      </c>
      <c r="F663" s="17">
        <v>679.12</v>
      </c>
      <c r="G663" s="40"/>
      <c r="H663" s="17">
        <v>175</v>
      </c>
      <c r="I663" s="18">
        <f t="shared" si="10"/>
        <v>0.74231358228295441</v>
      </c>
      <c r="J663" s="21"/>
      <c r="K663" s="21"/>
      <c r="L663" s="21"/>
      <c r="M663" s="21"/>
      <c r="N663" s="21"/>
      <c r="O663" s="21"/>
      <c r="P663" s="21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2"/>
    </row>
    <row r="664" spans="1:94" x14ac:dyDescent="0.4">
      <c r="A664" s="13">
        <v>34311163464</v>
      </c>
      <c r="B664" s="14">
        <v>13</v>
      </c>
      <c r="C664" s="19" t="s">
        <v>723</v>
      </c>
      <c r="D664" s="21"/>
      <c r="E664" s="21" t="s">
        <v>666</v>
      </c>
      <c r="F664" s="17">
        <v>10.78</v>
      </c>
      <c r="G664" s="40"/>
      <c r="H664" s="17">
        <v>3.5</v>
      </c>
      <c r="I664" s="18">
        <f t="shared" si="10"/>
        <v>0.67532467532467533</v>
      </c>
      <c r="J664" s="21"/>
      <c r="K664" s="21"/>
      <c r="L664" s="21"/>
      <c r="M664" s="21"/>
      <c r="N664" s="21"/>
      <c r="O664" s="21"/>
      <c r="P664" s="21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2"/>
    </row>
    <row r="665" spans="1:94" x14ac:dyDescent="0.4">
      <c r="A665" s="13">
        <v>34321153157</v>
      </c>
      <c r="B665" s="15">
        <v>1</v>
      </c>
      <c r="C665" s="19" t="s">
        <v>724</v>
      </c>
      <c r="D665" s="21"/>
      <c r="E665" s="21" t="s">
        <v>658</v>
      </c>
      <c r="F665" s="17">
        <v>42</v>
      </c>
      <c r="G665" s="40"/>
      <c r="H665" s="17">
        <v>24</v>
      </c>
      <c r="I665" s="18">
        <f t="shared" si="10"/>
        <v>0.4285714285714286</v>
      </c>
      <c r="J665" s="21"/>
      <c r="K665" s="21" t="s">
        <v>16</v>
      </c>
      <c r="L665" s="21" t="s">
        <v>16</v>
      </c>
      <c r="M665" s="21"/>
      <c r="N665" s="21"/>
      <c r="O665" s="21"/>
      <c r="P665" s="21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2"/>
    </row>
    <row r="666" spans="1:94" x14ac:dyDescent="0.4">
      <c r="A666" s="13">
        <v>34321159524</v>
      </c>
      <c r="B666" s="15">
        <v>1</v>
      </c>
      <c r="C666" s="19" t="s">
        <v>725</v>
      </c>
      <c r="D666" s="21"/>
      <c r="E666" s="21" t="s">
        <v>658</v>
      </c>
      <c r="F666" s="17">
        <v>37.729999999999997</v>
      </c>
      <c r="G666" s="40"/>
      <c r="H666" s="17">
        <v>10</v>
      </c>
      <c r="I666" s="18">
        <f t="shared" si="10"/>
        <v>0.73495891863238794</v>
      </c>
      <c r="J666" s="21"/>
      <c r="K666" s="21"/>
      <c r="L666" s="21"/>
      <c r="M666" s="21"/>
      <c r="N666" s="21"/>
      <c r="O666" s="21"/>
      <c r="P666" s="21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2"/>
    </row>
    <row r="667" spans="1:94" x14ac:dyDescent="0.4">
      <c r="A667" s="13">
        <v>34321159717</v>
      </c>
      <c r="B667" s="14">
        <v>2</v>
      </c>
      <c r="C667" s="19" t="s">
        <v>726</v>
      </c>
      <c r="D667" s="21"/>
      <c r="E667" s="21" t="s">
        <v>686</v>
      </c>
      <c r="F667" s="4">
        <v>50.92</v>
      </c>
      <c r="G667" s="39"/>
      <c r="H667" s="17">
        <v>15</v>
      </c>
      <c r="I667" s="18">
        <f t="shared" si="10"/>
        <v>0.70542026708562444</v>
      </c>
      <c r="J667" s="21"/>
      <c r="K667" s="21"/>
      <c r="L667" s="21"/>
      <c r="M667" s="21"/>
      <c r="N667" s="21"/>
      <c r="O667" s="21"/>
      <c r="P667" s="21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2"/>
    </row>
    <row r="668" spans="1:94" x14ac:dyDescent="0.4">
      <c r="A668" s="13">
        <v>34321159881</v>
      </c>
      <c r="B668" s="15">
        <v>2</v>
      </c>
      <c r="C668" s="19" t="s">
        <v>727</v>
      </c>
      <c r="D668" s="21"/>
      <c r="E668" s="21" t="s">
        <v>728</v>
      </c>
      <c r="F668" s="4">
        <v>70.12</v>
      </c>
      <c r="G668" s="39"/>
      <c r="H668" s="17">
        <v>25</v>
      </c>
      <c r="I668" s="18">
        <f t="shared" si="10"/>
        <v>0.64346833998859099</v>
      </c>
      <c r="J668" s="21"/>
      <c r="K668" s="21" t="s">
        <v>16</v>
      </c>
      <c r="L668" s="21" t="s">
        <v>16</v>
      </c>
      <c r="M668" s="21" t="s">
        <v>16</v>
      </c>
      <c r="N668" s="21" t="s">
        <v>16</v>
      </c>
      <c r="O668" s="21" t="s">
        <v>16</v>
      </c>
      <c r="P668" s="21" t="s">
        <v>16</v>
      </c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2"/>
    </row>
    <row r="669" spans="1:94" x14ac:dyDescent="0.4">
      <c r="A669" s="13">
        <v>34321159881</v>
      </c>
      <c r="B669" s="14">
        <v>1</v>
      </c>
      <c r="C669" s="19" t="s">
        <v>729</v>
      </c>
      <c r="D669" s="21"/>
      <c r="E669" s="21" t="s">
        <v>686</v>
      </c>
      <c r="F669" s="4">
        <v>52.4</v>
      </c>
      <c r="G669" s="39"/>
      <c r="H669" s="17">
        <v>10</v>
      </c>
      <c r="I669" s="18">
        <f t="shared" si="10"/>
        <v>0.80916030534351147</v>
      </c>
      <c r="J669" s="21"/>
      <c r="K669" s="21" t="s">
        <v>16</v>
      </c>
      <c r="L669" s="21" t="s">
        <v>16</v>
      </c>
      <c r="M669" s="21" t="s">
        <v>16</v>
      </c>
      <c r="N669" s="21" t="s">
        <v>16</v>
      </c>
      <c r="O669" s="21" t="s">
        <v>16</v>
      </c>
      <c r="P669" s="21" t="s">
        <v>16</v>
      </c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2"/>
    </row>
    <row r="670" spans="1:94" x14ac:dyDescent="0.4">
      <c r="A670" s="13">
        <v>34321162810</v>
      </c>
      <c r="B670" s="14">
        <v>1</v>
      </c>
      <c r="C670" s="19" t="s">
        <v>730</v>
      </c>
      <c r="D670" s="21"/>
      <c r="E670" s="21" t="s">
        <v>666</v>
      </c>
      <c r="F670" s="4">
        <v>46.34</v>
      </c>
      <c r="G670" s="39"/>
      <c r="H670" s="17">
        <v>30</v>
      </c>
      <c r="I670" s="18">
        <f t="shared" si="10"/>
        <v>0.35261113508847652</v>
      </c>
      <c r="J670" s="21"/>
      <c r="K670" s="21"/>
      <c r="L670" s="21"/>
      <c r="M670" s="21"/>
      <c r="N670" s="21"/>
      <c r="O670" s="21"/>
      <c r="P670" s="21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2"/>
    </row>
    <row r="671" spans="1:94" x14ac:dyDescent="0.4">
      <c r="A671" s="13">
        <v>34331119868</v>
      </c>
      <c r="B671" s="14">
        <v>6</v>
      </c>
      <c r="C671" s="19" t="s">
        <v>731</v>
      </c>
      <c r="D671" s="21" t="s">
        <v>18</v>
      </c>
      <c r="E671" s="21" t="s">
        <v>658</v>
      </c>
      <c r="F671" s="17">
        <v>4.4800000000000004</v>
      </c>
      <c r="G671" s="40"/>
      <c r="H671" s="17">
        <v>3</v>
      </c>
      <c r="I671" s="18">
        <f t="shared" si="10"/>
        <v>0.3303571428571429</v>
      </c>
      <c r="J671" s="21"/>
      <c r="K671" s="21"/>
      <c r="L671" s="21"/>
      <c r="M671" s="21"/>
      <c r="N671" s="21"/>
      <c r="O671" s="21" t="s">
        <v>16</v>
      </c>
      <c r="P671" s="21" t="s">
        <v>16</v>
      </c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2"/>
    </row>
    <row r="672" spans="1:94" x14ac:dyDescent="0.4">
      <c r="A672" s="13">
        <v>34331150922</v>
      </c>
      <c r="B672" s="14">
        <v>3</v>
      </c>
      <c r="C672" s="19" t="s">
        <v>732</v>
      </c>
      <c r="D672" s="21"/>
      <c r="E672" s="21" t="s">
        <v>658</v>
      </c>
      <c r="F672" s="17">
        <v>50.41</v>
      </c>
      <c r="G672" s="40"/>
      <c r="H672" s="17">
        <v>26</v>
      </c>
      <c r="I672" s="18">
        <f t="shared" si="10"/>
        <v>0.48422931957944848</v>
      </c>
      <c r="J672" s="21"/>
      <c r="K672" s="21"/>
      <c r="L672" s="21"/>
      <c r="M672" s="21"/>
      <c r="N672" s="21"/>
      <c r="O672" s="21" t="s">
        <v>16</v>
      </c>
      <c r="P672" s="21" t="s">
        <v>16</v>
      </c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2"/>
    </row>
    <row r="673" spans="1:94" x14ac:dyDescent="0.4">
      <c r="A673" s="13">
        <v>34331151532</v>
      </c>
      <c r="B673" s="15">
        <v>7</v>
      </c>
      <c r="C673" s="19" t="s">
        <v>733</v>
      </c>
      <c r="D673" s="21"/>
      <c r="E673" s="21" t="s">
        <v>658</v>
      </c>
      <c r="F673" s="4">
        <v>38.26</v>
      </c>
      <c r="G673" s="39"/>
      <c r="H673" s="17">
        <v>10</v>
      </c>
      <c r="I673" s="18">
        <f t="shared" si="10"/>
        <v>0.73863042341871399</v>
      </c>
      <c r="J673" s="21" t="s">
        <v>16</v>
      </c>
      <c r="K673" s="21" t="s">
        <v>16</v>
      </c>
      <c r="L673" s="21"/>
      <c r="M673" s="21" t="s">
        <v>16</v>
      </c>
      <c r="N673" s="21" t="s">
        <v>16</v>
      </c>
      <c r="O673" s="21" t="s">
        <v>16</v>
      </c>
      <c r="P673" s="21" t="s">
        <v>16</v>
      </c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2"/>
    </row>
    <row r="674" spans="1:94" x14ac:dyDescent="0.4">
      <c r="A674" s="13">
        <v>34331152825</v>
      </c>
      <c r="B674" s="15">
        <v>1</v>
      </c>
      <c r="C674" s="19" t="s">
        <v>734</v>
      </c>
      <c r="D674" s="21" t="s">
        <v>18</v>
      </c>
      <c r="E674" s="21" t="s">
        <v>658</v>
      </c>
      <c r="F674" s="4">
        <v>821.09</v>
      </c>
      <c r="G674" s="39"/>
      <c r="H674" s="17">
        <v>500</v>
      </c>
      <c r="I674" s="18">
        <f t="shared" si="10"/>
        <v>0.3910533559049556</v>
      </c>
      <c r="J674" s="21"/>
      <c r="K674" s="21"/>
      <c r="L674" s="21"/>
      <c r="M674" s="21"/>
      <c r="N674" s="21"/>
      <c r="O674" s="21" t="s">
        <v>16</v>
      </c>
      <c r="P674" s="21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2"/>
    </row>
    <row r="675" spans="1:94" x14ac:dyDescent="0.4">
      <c r="A675" s="13">
        <v>34331156579</v>
      </c>
      <c r="B675" s="15">
        <v>1</v>
      </c>
      <c r="C675" s="19" t="s">
        <v>735</v>
      </c>
      <c r="D675" s="21"/>
      <c r="E675" s="21" t="s">
        <v>15</v>
      </c>
      <c r="F675" s="4">
        <v>34.090000000000003</v>
      </c>
      <c r="G675" s="39"/>
      <c r="H675" s="17">
        <v>24</v>
      </c>
      <c r="I675" s="18">
        <f t="shared" si="10"/>
        <v>0.29598122616603117</v>
      </c>
      <c r="J675" s="21"/>
      <c r="K675" s="21"/>
      <c r="L675" s="21" t="s">
        <v>16</v>
      </c>
      <c r="M675" s="21"/>
      <c r="N675" s="21"/>
      <c r="O675" s="21"/>
      <c r="P675" s="21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2"/>
    </row>
    <row r="676" spans="1:94" x14ac:dyDescent="0.4">
      <c r="A676" s="13">
        <v>34331162055</v>
      </c>
      <c r="B676" s="14">
        <v>1</v>
      </c>
      <c r="C676" s="19" t="s">
        <v>736</v>
      </c>
      <c r="D676" s="21" t="s">
        <v>18</v>
      </c>
      <c r="E676" s="21" t="s">
        <v>658</v>
      </c>
      <c r="F676" s="4">
        <v>445.71</v>
      </c>
      <c r="G676" s="39"/>
      <c r="H676" s="17">
        <v>300</v>
      </c>
      <c r="I676" s="18">
        <f t="shared" si="10"/>
        <v>0.32691660496735542</v>
      </c>
      <c r="J676" s="21"/>
      <c r="K676" s="21"/>
      <c r="L676" s="21"/>
      <c r="M676" s="21"/>
      <c r="N676" s="21"/>
      <c r="O676" s="21"/>
      <c r="P676" s="21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2"/>
    </row>
    <row r="677" spans="1:94" x14ac:dyDescent="0.4">
      <c r="A677" s="13">
        <v>34331162056</v>
      </c>
      <c r="B677" s="15">
        <v>1</v>
      </c>
      <c r="C677" s="19" t="s">
        <v>737</v>
      </c>
      <c r="D677" s="21"/>
      <c r="E677" s="21" t="s">
        <v>658</v>
      </c>
      <c r="F677" s="17">
        <v>445.71</v>
      </c>
      <c r="G677" s="40"/>
      <c r="H677" s="17">
        <v>300</v>
      </c>
      <c r="I677" s="18">
        <f t="shared" si="10"/>
        <v>0.32691660496735542</v>
      </c>
      <c r="J677" s="21"/>
      <c r="K677" s="21"/>
      <c r="L677" s="21"/>
      <c r="M677" s="21"/>
      <c r="N677" s="21"/>
      <c r="O677" s="21"/>
      <c r="P677" s="21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2"/>
    </row>
    <row r="678" spans="1:94" x14ac:dyDescent="0.4">
      <c r="A678" s="13">
        <v>34351164372</v>
      </c>
      <c r="B678" s="15">
        <v>2</v>
      </c>
      <c r="C678" s="19" t="s">
        <v>738</v>
      </c>
      <c r="D678" s="21"/>
      <c r="E678" s="21" t="s">
        <v>25</v>
      </c>
      <c r="F678" s="17">
        <v>27.44</v>
      </c>
      <c r="G678" s="40"/>
      <c r="H678" s="17">
        <v>10</v>
      </c>
      <c r="I678" s="18">
        <f t="shared" si="10"/>
        <v>0.63556851311953355</v>
      </c>
      <c r="J678" s="21"/>
      <c r="K678" s="21"/>
      <c r="L678" s="21"/>
      <c r="M678" s="21"/>
      <c r="N678" s="21"/>
      <c r="O678" s="21"/>
      <c r="P678" s="21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2"/>
    </row>
    <row r="679" spans="1:94" x14ac:dyDescent="0.4">
      <c r="A679" s="13">
        <v>34351181338</v>
      </c>
      <c r="B679" s="14">
        <v>2</v>
      </c>
      <c r="C679" s="19" t="s">
        <v>739</v>
      </c>
      <c r="D679" s="21"/>
      <c r="E679" s="21" t="s">
        <v>25</v>
      </c>
      <c r="F679" s="4">
        <v>19.899999999999999</v>
      </c>
      <c r="G679" s="39"/>
      <c r="H679" s="17">
        <v>9</v>
      </c>
      <c r="I679" s="18">
        <f t="shared" si="10"/>
        <v>0.54773869346733672</v>
      </c>
      <c r="J679" s="21"/>
      <c r="K679" s="21"/>
      <c r="L679" s="21"/>
      <c r="M679" s="21"/>
      <c r="N679" s="21"/>
      <c r="O679" s="21"/>
      <c r="P679" s="21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2"/>
    </row>
    <row r="680" spans="1:94" x14ac:dyDescent="0.4">
      <c r="A680" s="13">
        <v>34351181344</v>
      </c>
      <c r="B680" s="15">
        <v>1</v>
      </c>
      <c r="C680" s="19" t="s">
        <v>740</v>
      </c>
      <c r="D680" s="21"/>
      <c r="E680" s="21" t="s">
        <v>25</v>
      </c>
      <c r="F680" s="17">
        <v>19.899999999999999</v>
      </c>
      <c r="G680" s="40"/>
      <c r="H680" s="17">
        <v>9</v>
      </c>
      <c r="I680" s="18">
        <f t="shared" si="10"/>
        <v>0.54773869346733672</v>
      </c>
      <c r="J680" s="21"/>
      <c r="K680" s="21"/>
      <c r="L680" s="21"/>
      <c r="M680" s="21"/>
      <c r="N680" s="21"/>
      <c r="O680" s="21"/>
      <c r="P680" s="21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2"/>
    </row>
    <row r="681" spans="1:94" x14ac:dyDescent="0.4">
      <c r="A681" s="13">
        <v>34351181823</v>
      </c>
      <c r="B681" s="15">
        <v>1</v>
      </c>
      <c r="C681" s="19" t="s">
        <v>741</v>
      </c>
      <c r="D681" s="21"/>
      <c r="E681" s="21" t="s">
        <v>25</v>
      </c>
      <c r="F681" s="17">
        <v>17.829999999999998</v>
      </c>
      <c r="G681" s="40"/>
      <c r="H681" s="17">
        <v>9</v>
      </c>
      <c r="I681" s="18">
        <f t="shared" si="10"/>
        <v>0.49523275378575426</v>
      </c>
      <c r="J681" s="21"/>
      <c r="K681" s="21"/>
      <c r="L681" s="21"/>
      <c r="M681" s="21"/>
      <c r="N681" s="21"/>
      <c r="O681" s="21"/>
      <c r="P681" s="21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2"/>
    </row>
    <row r="682" spans="1:94" x14ac:dyDescent="0.4">
      <c r="A682" s="13">
        <v>34351182270</v>
      </c>
      <c r="B682" s="14">
        <v>3</v>
      </c>
      <c r="C682" s="19" t="s">
        <v>742</v>
      </c>
      <c r="D682" s="21"/>
      <c r="E682" s="21" t="s">
        <v>658</v>
      </c>
      <c r="F682" s="17">
        <v>63.22</v>
      </c>
      <c r="G682" s="40"/>
      <c r="H682" s="17">
        <v>32</v>
      </c>
      <c r="I682" s="18">
        <f t="shared" si="10"/>
        <v>0.49383106611831695</v>
      </c>
      <c r="J682" s="21"/>
      <c r="K682" s="21"/>
      <c r="L682" s="21"/>
      <c r="M682" s="21"/>
      <c r="N682" s="21"/>
      <c r="O682" s="21" t="s">
        <v>16</v>
      </c>
      <c r="P682" s="21" t="s">
        <v>16</v>
      </c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2"/>
    </row>
    <row r="683" spans="1:94" x14ac:dyDescent="0.4">
      <c r="A683" s="13">
        <v>34352227385</v>
      </c>
      <c r="B683" s="15">
        <v>1</v>
      </c>
      <c r="C683" s="19" t="s">
        <v>743</v>
      </c>
      <c r="D683" s="21"/>
      <c r="E683" s="21" t="s">
        <v>15</v>
      </c>
      <c r="F683" s="17">
        <v>19.899999999999999</v>
      </c>
      <c r="G683" s="40"/>
      <c r="H683" s="17">
        <v>13</v>
      </c>
      <c r="I683" s="18">
        <f t="shared" si="10"/>
        <v>0.34673366834170849</v>
      </c>
      <c r="J683" s="21"/>
      <c r="K683" s="21"/>
      <c r="L683" s="21"/>
      <c r="M683" s="21"/>
      <c r="N683" s="21"/>
      <c r="O683" s="21"/>
      <c r="P683" s="21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2"/>
    </row>
    <row r="684" spans="1:94" x14ac:dyDescent="0.4">
      <c r="A684" s="13">
        <v>34356751311</v>
      </c>
      <c r="B684" s="14">
        <v>2</v>
      </c>
      <c r="C684" s="19" t="s">
        <v>744</v>
      </c>
      <c r="D684" s="21"/>
      <c r="E684" s="21" t="s">
        <v>25</v>
      </c>
      <c r="F684" s="4">
        <v>23.52</v>
      </c>
      <c r="G684" s="39"/>
      <c r="H684" s="17">
        <v>11</v>
      </c>
      <c r="I684" s="18">
        <f t="shared" si="10"/>
        <v>0.53231292517006801</v>
      </c>
      <c r="J684" s="21"/>
      <c r="K684" s="21"/>
      <c r="L684" s="21"/>
      <c r="M684" s="21"/>
      <c r="N684" s="21"/>
      <c r="O684" s="21"/>
      <c r="P684" s="21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2"/>
    </row>
    <row r="685" spans="1:94" x14ac:dyDescent="0.4">
      <c r="A685" s="13">
        <v>34356789330</v>
      </c>
      <c r="B685" s="15">
        <v>1</v>
      </c>
      <c r="C685" s="19" t="s">
        <v>745</v>
      </c>
      <c r="D685" s="21"/>
      <c r="E685" s="21" t="s">
        <v>25</v>
      </c>
      <c r="F685" s="4">
        <v>33.33</v>
      </c>
      <c r="G685" s="39"/>
      <c r="H685" s="17">
        <v>17</v>
      </c>
      <c r="I685" s="18">
        <f t="shared" si="10"/>
        <v>0.48994899489948995</v>
      </c>
      <c r="J685" s="21"/>
      <c r="K685" s="21"/>
      <c r="L685" s="21"/>
      <c r="M685" s="21"/>
      <c r="N685" s="21"/>
      <c r="O685" s="21"/>
      <c r="P685" s="21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2"/>
    </row>
    <row r="686" spans="1:94" x14ac:dyDescent="0.4">
      <c r="A686" s="13">
        <v>34359058889</v>
      </c>
      <c r="B686" s="15">
        <v>2</v>
      </c>
      <c r="C686" s="19" t="s">
        <v>746</v>
      </c>
      <c r="D686" s="21"/>
      <c r="E686" s="21" t="s">
        <v>25</v>
      </c>
      <c r="F686" s="17">
        <v>11.73</v>
      </c>
      <c r="G686" s="40"/>
      <c r="H686" s="17">
        <v>5</v>
      </c>
      <c r="I686" s="18">
        <f t="shared" si="10"/>
        <v>0.57374254049445872</v>
      </c>
      <c r="J686" s="21"/>
      <c r="K686" s="21"/>
      <c r="L686" s="21" t="s">
        <v>16</v>
      </c>
      <c r="M686" s="21"/>
      <c r="N686" s="21"/>
      <c r="O686" s="21"/>
      <c r="P686" s="21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2"/>
    </row>
    <row r="687" spans="1:94" x14ac:dyDescent="0.4">
      <c r="A687" s="13">
        <v>34406751588</v>
      </c>
      <c r="B687" s="14">
        <v>2</v>
      </c>
      <c r="C687" s="19" t="s">
        <v>747</v>
      </c>
      <c r="D687" s="21"/>
      <c r="E687" s="21" t="s">
        <v>15</v>
      </c>
      <c r="F687" s="17">
        <v>1.87</v>
      </c>
      <c r="G687" s="40"/>
      <c r="H687" s="17">
        <v>1.35</v>
      </c>
      <c r="I687" s="18">
        <f t="shared" si="10"/>
        <v>0.27807486631016043</v>
      </c>
      <c r="J687" s="21"/>
      <c r="K687" s="21"/>
      <c r="L687" s="21" t="s">
        <v>16</v>
      </c>
      <c r="M687" s="21"/>
      <c r="N687" s="21"/>
      <c r="O687" s="21" t="s">
        <v>16</v>
      </c>
      <c r="P687" s="21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2"/>
    </row>
    <row r="688" spans="1:94" x14ac:dyDescent="0.4">
      <c r="A688" s="13">
        <v>34411100027</v>
      </c>
      <c r="B688" s="14">
        <v>4</v>
      </c>
      <c r="C688" s="19" t="s">
        <v>748</v>
      </c>
      <c r="D688" s="21"/>
      <c r="E688" s="21" t="s">
        <v>15</v>
      </c>
      <c r="F688" s="4">
        <v>7.68</v>
      </c>
      <c r="G688" s="39"/>
      <c r="H688" s="17">
        <v>5</v>
      </c>
      <c r="I688" s="18">
        <f t="shared" si="10"/>
        <v>0.34895833333333326</v>
      </c>
      <c r="J688" s="21"/>
      <c r="K688" s="21"/>
      <c r="L688" s="21"/>
      <c r="M688" s="21" t="s">
        <v>16</v>
      </c>
      <c r="N688" s="21" t="s">
        <v>16</v>
      </c>
      <c r="O688" s="21" t="s">
        <v>16</v>
      </c>
      <c r="P688" s="21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2"/>
    </row>
    <row r="689" spans="1:94" x14ac:dyDescent="0.4">
      <c r="A689" s="13">
        <v>34411100122</v>
      </c>
      <c r="B689" s="15">
        <v>4</v>
      </c>
      <c r="C689" s="19" t="s">
        <v>749</v>
      </c>
      <c r="D689" s="21"/>
      <c r="E689" s="21" t="s">
        <v>15</v>
      </c>
      <c r="F689" s="4">
        <v>0.9</v>
      </c>
      <c r="G689" s="39"/>
      <c r="H689" s="17">
        <v>0.6</v>
      </c>
      <c r="I689" s="18">
        <f t="shared" si="10"/>
        <v>0.33333333333333337</v>
      </c>
      <c r="J689" s="21"/>
      <c r="K689" s="21"/>
      <c r="L689" s="21" t="s">
        <v>16</v>
      </c>
      <c r="M689" s="21" t="s">
        <v>16</v>
      </c>
      <c r="N689" s="21" t="s">
        <v>16</v>
      </c>
      <c r="O689" s="21" t="s">
        <v>16</v>
      </c>
      <c r="P689" s="21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2"/>
    </row>
    <row r="690" spans="1:94" x14ac:dyDescent="0.4">
      <c r="A690" s="13">
        <v>34411114215</v>
      </c>
      <c r="B690" s="15">
        <v>1</v>
      </c>
      <c r="C690" s="19" t="s">
        <v>750</v>
      </c>
      <c r="D690" s="21"/>
      <c r="E690" s="21" t="s">
        <v>751</v>
      </c>
      <c r="F690" s="17">
        <v>28.33</v>
      </c>
      <c r="G690" s="40"/>
      <c r="H690" s="17">
        <v>18</v>
      </c>
      <c r="I690" s="18">
        <f t="shared" si="10"/>
        <v>0.36463113307447936</v>
      </c>
      <c r="J690" s="21"/>
      <c r="K690" s="21" t="s">
        <v>16</v>
      </c>
      <c r="L690" s="21"/>
      <c r="M690" s="21"/>
      <c r="N690" s="21"/>
      <c r="O690" s="21"/>
      <c r="P690" s="21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2"/>
    </row>
    <row r="691" spans="1:94" x14ac:dyDescent="0.4">
      <c r="A691" s="13">
        <v>34411118583</v>
      </c>
      <c r="B691" s="14">
        <v>2</v>
      </c>
      <c r="C691" s="19" t="s">
        <v>752</v>
      </c>
      <c r="D691" s="21"/>
      <c r="E691" s="21" t="s">
        <v>751</v>
      </c>
      <c r="F691" s="17">
        <v>91.16</v>
      </c>
      <c r="G691" s="40"/>
      <c r="H691" s="17">
        <v>45</v>
      </c>
      <c r="I691" s="18">
        <f t="shared" si="10"/>
        <v>0.50636243966652039</v>
      </c>
      <c r="J691" s="21"/>
      <c r="K691" s="21"/>
      <c r="L691" s="21"/>
      <c r="M691" s="21"/>
      <c r="N691" s="21" t="s">
        <v>16</v>
      </c>
      <c r="O691" s="21" t="s">
        <v>16</v>
      </c>
      <c r="P691" s="21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2"/>
    </row>
    <row r="692" spans="1:94" x14ac:dyDescent="0.4">
      <c r="A692" s="13">
        <v>34411152373</v>
      </c>
      <c r="B692" s="15">
        <v>2</v>
      </c>
      <c r="C692" s="19" t="s">
        <v>753</v>
      </c>
      <c r="D692" s="21"/>
      <c r="E692" s="21" t="s">
        <v>751</v>
      </c>
      <c r="F692" s="17">
        <v>42.52</v>
      </c>
      <c r="G692" s="40"/>
      <c r="H692" s="17">
        <v>15</v>
      </c>
      <c r="I692" s="18">
        <f t="shared" si="10"/>
        <v>0.64722483537158992</v>
      </c>
      <c r="J692" s="21"/>
      <c r="K692" s="21"/>
      <c r="L692" s="21"/>
      <c r="M692" s="21"/>
      <c r="N692" s="21" t="s">
        <v>16</v>
      </c>
      <c r="O692" s="21"/>
      <c r="P692" s="21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2"/>
    </row>
    <row r="693" spans="1:94" x14ac:dyDescent="0.4">
      <c r="A693" s="13">
        <v>34411153126</v>
      </c>
      <c r="B693" s="14">
        <v>2</v>
      </c>
      <c r="C693" s="19" t="s">
        <v>754</v>
      </c>
      <c r="D693" s="21"/>
      <c r="E693" s="21" t="s">
        <v>15</v>
      </c>
      <c r="F693" s="17">
        <v>3.07</v>
      </c>
      <c r="G693" s="40"/>
      <c r="H693" s="17">
        <v>2</v>
      </c>
      <c r="I693" s="18">
        <f t="shared" si="10"/>
        <v>0.34853420195439733</v>
      </c>
      <c r="J693" s="21"/>
      <c r="K693" s="21"/>
      <c r="L693" s="21" t="s">
        <v>16</v>
      </c>
      <c r="M693" s="21"/>
      <c r="N693" s="21"/>
      <c r="O693" s="21"/>
      <c r="P693" s="21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2"/>
    </row>
    <row r="694" spans="1:94" x14ac:dyDescent="0.4">
      <c r="A694" s="13">
        <v>34411153880</v>
      </c>
      <c r="B694" s="14">
        <v>2</v>
      </c>
      <c r="C694" s="19" t="s">
        <v>755</v>
      </c>
      <c r="D694" s="21"/>
      <c r="E694" s="21" t="s">
        <v>15</v>
      </c>
      <c r="F694" s="4">
        <v>13.33</v>
      </c>
      <c r="G694" s="39"/>
      <c r="H694" s="17">
        <v>9</v>
      </c>
      <c r="I694" s="18">
        <f t="shared" si="10"/>
        <v>0.32483120780195052</v>
      </c>
      <c r="J694" s="21"/>
      <c r="K694" s="21"/>
      <c r="L694" s="21" t="s">
        <v>16</v>
      </c>
      <c r="M694" s="21"/>
      <c r="N694" s="21"/>
      <c r="O694" s="21"/>
      <c r="P694" s="21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2"/>
    </row>
    <row r="695" spans="1:94" x14ac:dyDescent="0.4">
      <c r="A695" s="13">
        <v>34411154158</v>
      </c>
      <c r="B695" s="14">
        <v>2</v>
      </c>
      <c r="C695" s="19" t="s">
        <v>756</v>
      </c>
      <c r="D695" s="21"/>
      <c r="E695" s="21" t="s">
        <v>15</v>
      </c>
      <c r="F695" s="4">
        <v>3.16</v>
      </c>
      <c r="G695" s="39"/>
      <c r="H695" s="17">
        <v>2.5</v>
      </c>
      <c r="I695" s="18">
        <f t="shared" si="10"/>
        <v>0.20886075949367089</v>
      </c>
      <c r="J695" s="21"/>
      <c r="K695" s="21"/>
      <c r="L695" s="21" t="s">
        <v>16</v>
      </c>
      <c r="M695" s="21"/>
      <c r="N695" s="21"/>
      <c r="O695" s="21"/>
      <c r="P695" s="21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2"/>
    </row>
    <row r="696" spans="1:94" x14ac:dyDescent="0.4">
      <c r="A696" s="13">
        <v>34411154240</v>
      </c>
      <c r="B696" s="14">
        <v>6</v>
      </c>
      <c r="C696" s="19" t="s">
        <v>757</v>
      </c>
      <c r="D696" s="21"/>
      <c r="E696" s="21" t="s">
        <v>751</v>
      </c>
      <c r="F696" s="4">
        <v>39.619999999999997</v>
      </c>
      <c r="G696" s="39"/>
      <c r="H696" s="17">
        <v>24</v>
      </c>
      <c r="I696" s="18">
        <f t="shared" si="10"/>
        <v>0.39424533064109035</v>
      </c>
      <c r="J696" s="21"/>
      <c r="K696" s="21"/>
      <c r="L696" s="21"/>
      <c r="M696" s="21"/>
      <c r="N696" s="21"/>
      <c r="O696" s="21" t="s">
        <v>16</v>
      </c>
      <c r="P696" s="21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2"/>
    </row>
    <row r="697" spans="1:94" x14ac:dyDescent="0.4">
      <c r="A697" s="13">
        <v>34411154681</v>
      </c>
      <c r="B697" s="15">
        <v>2</v>
      </c>
      <c r="C697" s="19" t="s">
        <v>758</v>
      </c>
      <c r="D697" s="21"/>
      <c r="E697" s="21" t="s">
        <v>751</v>
      </c>
      <c r="F697" s="17">
        <v>31.42</v>
      </c>
      <c r="G697" s="40"/>
      <c r="H697" s="17">
        <v>19</v>
      </c>
      <c r="I697" s="18">
        <f t="shared" si="10"/>
        <v>0.39528962444302995</v>
      </c>
      <c r="J697" s="21"/>
      <c r="K697" s="21"/>
      <c r="L697" s="21" t="s">
        <v>16</v>
      </c>
      <c r="M697" s="21"/>
      <c r="N697" s="21"/>
      <c r="O697" s="21"/>
      <c r="P697" s="21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2"/>
    </row>
    <row r="698" spans="1:94" x14ac:dyDescent="0.4">
      <c r="A698" s="13">
        <v>34411156356</v>
      </c>
      <c r="B698" s="15">
        <v>1</v>
      </c>
      <c r="C698" s="19" t="s">
        <v>759</v>
      </c>
      <c r="D698" s="21"/>
      <c r="E698" s="21" t="s">
        <v>15</v>
      </c>
      <c r="F698" s="17">
        <v>67.72</v>
      </c>
      <c r="G698" s="40"/>
      <c r="H698" s="17">
        <v>40</v>
      </c>
      <c r="I698" s="18">
        <f t="shared" si="10"/>
        <v>0.40933254577672773</v>
      </c>
      <c r="J698" s="21"/>
      <c r="K698" s="21"/>
      <c r="L698" s="21"/>
      <c r="M698" s="21"/>
      <c r="N698" s="21"/>
      <c r="O698" s="21"/>
      <c r="P698" s="21" t="s">
        <v>16</v>
      </c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2"/>
    </row>
    <row r="699" spans="1:94" x14ac:dyDescent="0.4">
      <c r="A699" s="13">
        <v>34520005192</v>
      </c>
      <c r="B699" s="15">
        <v>1</v>
      </c>
      <c r="C699" s="19" t="s">
        <v>760</v>
      </c>
      <c r="D699" s="21" t="s">
        <v>18</v>
      </c>
      <c r="E699" s="21" t="s">
        <v>761</v>
      </c>
      <c r="F699" s="4">
        <v>54.28</v>
      </c>
      <c r="G699" s="39"/>
      <c r="H699" s="17">
        <v>35</v>
      </c>
      <c r="I699" s="18">
        <f t="shared" si="10"/>
        <v>0.35519528371407516</v>
      </c>
      <c r="J699" s="21"/>
      <c r="K699" s="21"/>
      <c r="L699" s="21" t="s">
        <v>16</v>
      </c>
      <c r="M699" s="21"/>
      <c r="N699" s="21"/>
      <c r="O699" s="21"/>
      <c r="P699" s="21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2"/>
    </row>
    <row r="700" spans="1:94" x14ac:dyDescent="0.4">
      <c r="A700" s="13">
        <v>34520005192</v>
      </c>
      <c r="B700" s="14">
        <v>1</v>
      </c>
      <c r="C700" s="19" t="s">
        <v>762</v>
      </c>
      <c r="D700" s="21" t="s">
        <v>18</v>
      </c>
      <c r="E700" s="21" t="s">
        <v>15</v>
      </c>
      <c r="F700" s="4">
        <v>54.28</v>
      </c>
      <c r="G700" s="39"/>
      <c r="H700" s="17">
        <v>45</v>
      </c>
      <c r="I700" s="18">
        <f t="shared" si="10"/>
        <v>0.17096536477523949</v>
      </c>
      <c r="J700" s="21"/>
      <c r="K700" s="21"/>
      <c r="L700" s="21" t="s">
        <v>16</v>
      </c>
      <c r="M700" s="21"/>
      <c r="N700" s="21"/>
      <c r="O700" s="21"/>
      <c r="P700" s="21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2"/>
    </row>
    <row r="701" spans="1:94" x14ac:dyDescent="0.4">
      <c r="A701" s="13">
        <v>34521151628</v>
      </c>
      <c r="B701" s="15">
        <v>4</v>
      </c>
      <c r="C701" s="19" t="s">
        <v>763</v>
      </c>
      <c r="D701" s="21"/>
      <c r="E701" s="21" t="s">
        <v>15</v>
      </c>
      <c r="F701" s="4">
        <v>5.08</v>
      </c>
      <c r="G701" s="39"/>
      <c r="H701" s="17">
        <v>3.25</v>
      </c>
      <c r="I701" s="18">
        <f t="shared" si="10"/>
        <v>0.36023622047244097</v>
      </c>
      <c r="J701" s="21"/>
      <c r="K701" s="21"/>
      <c r="L701" s="21"/>
      <c r="M701" s="21"/>
      <c r="N701" s="21"/>
      <c r="O701" s="21" t="s">
        <v>16</v>
      </c>
      <c r="P701" s="21" t="s">
        <v>16</v>
      </c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2"/>
    </row>
    <row r="702" spans="1:94" x14ac:dyDescent="0.4">
      <c r="A702" s="13">
        <v>34521155041</v>
      </c>
      <c r="B702" s="14">
        <v>1</v>
      </c>
      <c r="C702" s="19" t="s">
        <v>764</v>
      </c>
      <c r="D702" s="21"/>
      <c r="E702" s="21" t="s">
        <v>254</v>
      </c>
      <c r="F702" s="17">
        <v>178.13</v>
      </c>
      <c r="G702" s="40"/>
      <c r="H702" s="17">
        <v>104</v>
      </c>
      <c r="I702" s="18">
        <f t="shared" si="10"/>
        <v>0.41615673945994502</v>
      </c>
      <c r="J702" s="21"/>
      <c r="K702" s="21"/>
      <c r="L702" s="21" t="s">
        <v>16</v>
      </c>
      <c r="M702" s="21"/>
      <c r="N702" s="21"/>
      <c r="O702" s="21"/>
      <c r="P702" s="21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2"/>
    </row>
    <row r="703" spans="1:94" x14ac:dyDescent="0.4">
      <c r="A703" s="13">
        <v>34521178981</v>
      </c>
      <c r="B703" s="15">
        <v>1</v>
      </c>
      <c r="C703" s="19" t="s">
        <v>765</v>
      </c>
      <c r="D703" s="21"/>
      <c r="E703" s="21" t="s">
        <v>254</v>
      </c>
      <c r="F703" s="17">
        <v>193.35</v>
      </c>
      <c r="G703" s="40"/>
      <c r="H703" s="17">
        <v>105</v>
      </c>
      <c r="I703" s="18">
        <f t="shared" si="10"/>
        <v>0.45694336695112492</v>
      </c>
      <c r="J703" s="21"/>
      <c r="K703" s="21"/>
      <c r="L703" s="21" t="s">
        <v>16</v>
      </c>
      <c r="M703" s="21"/>
      <c r="N703" s="21"/>
      <c r="O703" s="21"/>
      <c r="P703" s="21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2"/>
    </row>
    <row r="704" spans="1:94" x14ac:dyDescent="0.4">
      <c r="A704" s="13">
        <v>34521181491</v>
      </c>
      <c r="B704" s="15">
        <v>1</v>
      </c>
      <c r="C704" s="19" t="s">
        <v>766</v>
      </c>
      <c r="D704" s="21" t="s">
        <v>18</v>
      </c>
      <c r="E704" s="21" t="s">
        <v>15</v>
      </c>
      <c r="F704" s="4">
        <v>148.28</v>
      </c>
      <c r="G704" s="39"/>
      <c r="H704" s="17">
        <v>125</v>
      </c>
      <c r="I704" s="18">
        <f t="shared" si="10"/>
        <v>0.15700026975991366</v>
      </c>
      <c r="J704" s="21"/>
      <c r="K704" s="21"/>
      <c r="L704" s="21"/>
      <c r="M704" s="21"/>
      <c r="N704" s="21"/>
      <c r="O704" s="21"/>
      <c r="P704" s="21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2"/>
    </row>
    <row r="705" spans="1:94" x14ac:dyDescent="0.4">
      <c r="A705" s="13">
        <v>35211113906</v>
      </c>
      <c r="B705" s="14">
        <v>37</v>
      </c>
      <c r="C705" s="19" t="s">
        <v>767</v>
      </c>
      <c r="D705" s="6"/>
      <c r="E705" s="6" t="s">
        <v>15</v>
      </c>
      <c r="F705" s="4">
        <v>22.18</v>
      </c>
      <c r="G705" s="39"/>
      <c r="H705" s="17">
        <v>13</v>
      </c>
      <c r="I705" s="18">
        <f t="shared" si="10"/>
        <v>0.41388638412984669</v>
      </c>
      <c r="J705" s="21"/>
      <c r="K705" s="21"/>
      <c r="L705" s="6" t="s">
        <v>16</v>
      </c>
      <c r="M705" s="21"/>
      <c r="N705" s="21"/>
      <c r="O705" s="6" t="s">
        <v>16</v>
      </c>
      <c r="P705" s="6" t="s">
        <v>16</v>
      </c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2"/>
    </row>
    <row r="706" spans="1:94" x14ac:dyDescent="0.4">
      <c r="A706" s="13">
        <v>35411105778</v>
      </c>
      <c r="B706" s="14">
        <v>3</v>
      </c>
      <c r="C706" s="19" t="s">
        <v>768</v>
      </c>
      <c r="D706" s="21"/>
      <c r="E706" s="21" t="s">
        <v>15</v>
      </c>
      <c r="F706" s="17">
        <v>23.42</v>
      </c>
      <c r="G706" s="40"/>
      <c r="H706" s="17">
        <v>15</v>
      </c>
      <c r="I706" s="18">
        <f t="shared" si="10"/>
        <v>0.35952177625960724</v>
      </c>
      <c r="J706" s="21" t="s">
        <v>16</v>
      </c>
      <c r="K706" s="21"/>
      <c r="L706" s="21"/>
      <c r="M706" s="21"/>
      <c r="N706" s="21"/>
      <c r="O706" s="21"/>
      <c r="P706" s="21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2"/>
    </row>
    <row r="707" spans="1:94" x14ac:dyDescent="0.4">
      <c r="A707" s="13">
        <v>35411121007</v>
      </c>
      <c r="B707" s="15">
        <v>1</v>
      </c>
      <c r="C707" s="19" t="s">
        <v>769</v>
      </c>
      <c r="D707" s="21"/>
      <c r="E707" s="21" t="s">
        <v>751</v>
      </c>
      <c r="F707" s="17">
        <v>57.77</v>
      </c>
      <c r="G707" s="40"/>
      <c r="H707" s="17">
        <v>39</v>
      </c>
      <c r="I707" s="18">
        <f t="shared" si="10"/>
        <v>0.32490912238185909</v>
      </c>
      <c r="J707" s="21"/>
      <c r="K707" s="21" t="s">
        <v>16</v>
      </c>
      <c r="L707" s="21"/>
      <c r="M707" s="21"/>
      <c r="N707" s="21"/>
      <c r="O707" s="21"/>
      <c r="P707" s="21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2"/>
    </row>
    <row r="708" spans="1:94" x14ac:dyDescent="0.4">
      <c r="A708" s="13">
        <v>35411153859</v>
      </c>
      <c r="B708" s="15">
        <v>1</v>
      </c>
      <c r="C708" s="2" t="s">
        <v>770</v>
      </c>
      <c r="D708" s="6"/>
      <c r="E708" s="6" t="s">
        <v>751</v>
      </c>
      <c r="F708" s="4">
        <v>52.8</v>
      </c>
      <c r="G708" s="39"/>
      <c r="H708" s="17">
        <v>35</v>
      </c>
      <c r="I708" s="18">
        <f t="shared" ref="I708:I771" si="11">1-(H708/F708)</f>
        <v>0.33712121212121204</v>
      </c>
      <c r="J708" s="21"/>
      <c r="K708" s="21"/>
      <c r="L708" s="6"/>
      <c r="M708" s="21"/>
      <c r="N708" s="21"/>
      <c r="O708" s="6"/>
      <c r="P708" s="6" t="s">
        <v>16</v>
      </c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2"/>
    </row>
    <row r="709" spans="1:94" x14ac:dyDescent="0.4">
      <c r="A709" s="13">
        <v>35411154625</v>
      </c>
      <c r="B709" s="14">
        <v>1</v>
      </c>
      <c r="C709" s="2" t="s">
        <v>771</v>
      </c>
      <c r="D709" s="6"/>
      <c r="E709" s="6" t="s">
        <v>751</v>
      </c>
      <c r="F709" s="4">
        <v>56.7</v>
      </c>
      <c r="G709" s="39"/>
      <c r="H709" s="17">
        <v>38</v>
      </c>
      <c r="I709" s="18">
        <f t="shared" si="11"/>
        <v>0.32980599647266318</v>
      </c>
      <c r="J709" s="21"/>
      <c r="K709" s="21"/>
      <c r="L709" s="6" t="s">
        <v>16</v>
      </c>
      <c r="M709" s="21"/>
      <c r="N709" s="21"/>
      <c r="O709" s="6"/>
      <c r="P709" s="6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2"/>
    </row>
    <row r="710" spans="1:94" x14ac:dyDescent="0.4">
      <c r="A710" s="13">
        <v>36121119332</v>
      </c>
      <c r="B710" s="14">
        <v>1</v>
      </c>
      <c r="C710" s="19" t="s">
        <v>772</v>
      </c>
      <c r="D710" s="21"/>
      <c r="E710" s="21" t="s">
        <v>15</v>
      </c>
      <c r="F710" s="17">
        <v>8.6199999999999992</v>
      </c>
      <c r="G710" s="40"/>
      <c r="H710" s="17">
        <v>6</v>
      </c>
      <c r="I710" s="18">
        <f t="shared" si="11"/>
        <v>0.30394431554524359</v>
      </c>
      <c r="J710" s="21" t="s">
        <v>16</v>
      </c>
      <c r="K710" s="21" t="s">
        <v>16</v>
      </c>
      <c r="L710" s="21" t="s">
        <v>16</v>
      </c>
      <c r="M710" s="21" t="s">
        <v>16</v>
      </c>
      <c r="N710" s="21" t="s">
        <v>16</v>
      </c>
      <c r="O710" s="21" t="s">
        <v>16</v>
      </c>
      <c r="P710" s="21" t="s">
        <v>16</v>
      </c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2"/>
    </row>
    <row r="711" spans="1:94" x14ac:dyDescent="0.4">
      <c r="A711" s="13">
        <v>36131113131</v>
      </c>
      <c r="B711" s="14">
        <v>15</v>
      </c>
      <c r="C711" s="19" t="s">
        <v>773</v>
      </c>
      <c r="D711" s="21"/>
      <c r="E711" s="21" t="s">
        <v>15</v>
      </c>
      <c r="F711" s="17">
        <v>5.91</v>
      </c>
      <c r="G711" s="40"/>
      <c r="H711" s="17">
        <v>4.25</v>
      </c>
      <c r="I711" s="18">
        <f t="shared" si="11"/>
        <v>0.28087986463620984</v>
      </c>
      <c r="J711" s="21" t="s">
        <v>16</v>
      </c>
      <c r="K711" s="21"/>
      <c r="L711" s="21"/>
      <c r="M711" s="21"/>
      <c r="N711" s="21"/>
      <c r="O711" s="21"/>
      <c r="P711" s="21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2"/>
    </row>
    <row r="712" spans="1:94" x14ac:dyDescent="0.4">
      <c r="A712" s="13">
        <v>36131121871</v>
      </c>
      <c r="B712" s="14">
        <v>6</v>
      </c>
      <c r="C712" s="19" t="s">
        <v>774</v>
      </c>
      <c r="D712" s="21"/>
      <c r="E712" s="21" t="s">
        <v>15</v>
      </c>
      <c r="F712" s="4">
        <v>8.09</v>
      </c>
      <c r="G712" s="39"/>
      <c r="H712" s="17">
        <v>4.75</v>
      </c>
      <c r="I712" s="18">
        <f t="shared" si="11"/>
        <v>0.4128553770086526</v>
      </c>
      <c r="J712" s="21"/>
      <c r="K712" s="21"/>
      <c r="L712" s="21"/>
      <c r="M712" s="21"/>
      <c r="N712" s="21"/>
      <c r="O712" s="21" t="s">
        <v>16</v>
      </c>
      <c r="P712" s="21" t="s">
        <v>16</v>
      </c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2"/>
    </row>
    <row r="713" spans="1:94" x14ac:dyDescent="0.4">
      <c r="A713" s="13">
        <v>36131126191</v>
      </c>
      <c r="B713" s="14">
        <v>6</v>
      </c>
      <c r="C713" s="19" t="s">
        <v>775</v>
      </c>
      <c r="D713" s="21"/>
      <c r="E713" s="21" t="s">
        <v>25</v>
      </c>
      <c r="F713" s="4">
        <v>6.57</v>
      </c>
      <c r="G713" s="39"/>
      <c r="H713" s="17">
        <v>2.5</v>
      </c>
      <c r="I713" s="18">
        <f t="shared" si="11"/>
        <v>0.61948249619482498</v>
      </c>
      <c r="J713" s="21"/>
      <c r="K713" s="21" t="s">
        <v>16</v>
      </c>
      <c r="L713" s="21" t="s">
        <v>16</v>
      </c>
      <c r="M713" s="21"/>
      <c r="N713" s="21" t="s">
        <v>16</v>
      </c>
      <c r="O713" s="21" t="s">
        <v>16</v>
      </c>
      <c r="P713" s="21" t="s">
        <v>16</v>
      </c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2"/>
    </row>
    <row r="714" spans="1:94" x14ac:dyDescent="0.4">
      <c r="A714" s="13">
        <v>36131179828</v>
      </c>
      <c r="B714" s="15">
        <v>2</v>
      </c>
      <c r="C714" s="19" t="s">
        <v>776</v>
      </c>
      <c r="D714" s="21"/>
      <c r="E714" s="21" t="s">
        <v>15</v>
      </c>
      <c r="F714" s="4">
        <v>21.8</v>
      </c>
      <c r="G714" s="39"/>
      <c r="H714" s="17">
        <v>15</v>
      </c>
      <c r="I714" s="18">
        <f t="shared" si="11"/>
        <v>0.31192660550458717</v>
      </c>
      <c r="J714" s="21"/>
      <c r="K714" s="21"/>
      <c r="L714" s="21"/>
      <c r="M714" s="21"/>
      <c r="N714" s="21"/>
      <c r="O714" s="21"/>
      <c r="P714" s="21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2"/>
    </row>
    <row r="715" spans="1:94" x14ac:dyDescent="0.4">
      <c r="A715" s="13">
        <v>36136781150</v>
      </c>
      <c r="B715" s="14">
        <v>3</v>
      </c>
      <c r="C715" s="2" t="s">
        <v>777</v>
      </c>
      <c r="D715" s="6"/>
      <c r="E715" s="6" t="s">
        <v>25</v>
      </c>
      <c r="F715" s="17">
        <v>6.57</v>
      </c>
      <c r="G715" s="40"/>
      <c r="H715" s="17">
        <v>2.5</v>
      </c>
      <c r="I715" s="18">
        <f t="shared" si="11"/>
        <v>0.61948249619482498</v>
      </c>
      <c r="J715" s="21"/>
      <c r="K715" s="21" t="s">
        <v>16</v>
      </c>
      <c r="L715" s="6" t="s">
        <v>16</v>
      </c>
      <c r="M715" s="21"/>
      <c r="N715" s="21" t="s">
        <v>16</v>
      </c>
      <c r="O715" s="6" t="s">
        <v>16</v>
      </c>
      <c r="P715" s="6" t="s">
        <v>16</v>
      </c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2"/>
    </row>
    <row r="716" spans="1:94" x14ac:dyDescent="0.4">
      <c r="A716" s="13">
        <v>36136783536</v>
      </c>
      <c r="B716" s="14">
        <v>2</v>
      </c>
      <c r="C716" s="2" t="s">
        <v>778</v>
      </c>
      <c r="D716" s="6"/>
      <c r="E716" s="6" t="s">
        <v>15</v>
      </c>
      <c r="F716" s="17">
        <v>17.5</v>
      </c>
      <c r="G716" s="40"/>
      <c r="H716" s="17">
        <v>11</v>
      </c>
      <c r="I716" s="18">
        <f t="shared" si="11"/>
        <v>0.37142857142857144</v>
      </c>
      <c r="J716" s="21"/>
      <c r="K716" s="21"/>
      <c r="L716" s="6"/>
      <c r="M716" s="21"/>
      <c r="N716" s="21"/>
      <c r="O716" s="6" t="s">
        <v>16</v>
      </c>
      <c r="P716" s="6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2"/>
    </row>
    <row r="717" spans="1:94" x14ac:dyDescent="0.4">
      <c r="A717" s="13">
        <v>41511875865</v>
      </c>
      <c r="B717" s="14">
        <v>2</v>
      </c>
      <c r="C717" s="19" t="s">
        <v>779</v>
      </c>
      <c r="D717" s="21"/>
      <c r="E717" s="21" t="s">
        <v>15</v>
      </c>
      <c r="F717" s="4">
        <v>54.23</v>
      </c>
      <c r="G717" s="39"/>
      <c r="H717" s="17">
        <v>35</v>
      </c>
      <c r="I717" s="18">
        <f t="shared" si="11"/>
        <v>0.35460077447907057</v>
      </c>
      <c r="J717" s="21"/>
      <c r="K717" s="21"/>
      <c r="L717" s="21"/>
      <c r="M717" s="21"/>
      <c r="N717" s="21"/>
      <c r="O717" s="21" t="s">
        <v>16</v>
      </c>
      <c r="P717" s="21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2"/>
    </row>
    <row r="718" spans="1:94" x14ac:dyDescent="0.4">
      <c r="A718" s="13">
        <v>41511881589</v>
      </c>
      <c r="B718" s="14">
        <v>1</v>
      </c>
      <c r="C718" s="19" t="s">
        <v>780</v>
      </c>
      <c r="D718" s="21" t="s">
        <v>18</v>
      </c>
      <c r="E718" s="21" t="s">
        <v>15</v>
      </c>
      <c r="F718" s="17">
        <v>114.79</v>
      </c>
      <c r="G718" s="40"/>
      <c r="H718" s="17">
        <v>90</v>
      </c>
      <c r="I718" s="18">
        <f t="shared" si="11"/>
        <v>0.21595957836048441</v>
      </c>
      <c r="J718" s="21"/>
      <c r="K718" s="21" t="s">
        <v>16</v>
      </c>
      <c r="L718" s="21"/>
      <c r="M718" s="21"/>
      <c r="N718" s="21"/>
      <c r="O718" s="21"/>
      <c r="P718" s="21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2"/>
    </row>
    <row r="719" spans="1:94" x14ac:dyDescent="0.4">
      <c r="A719" s="13">
        <v>41521800554</v>
      </c>
      <c r="B719" s="14">
        <v>1</v>
      </c>
      <c r="C719" s="19" t="s">
        <v>781</v>
      </c>
      <c r="D719" s="21" t="s">
        <v>18</v>
      </c>
      <c r="E719" s="21" t="s">
        <v>15</v>
      </c>
      <c r="F719" s="4">
        <v>114.79</v>
      </c>
      <c r="G719" s="39"/>
      <c r="H719" s="17">
        <v>75</v>
      </c>
      <c r="I719" s="18">
        <f t="shared" si="11"/>
        <v>0.34663298196707037</v>
      </c>
      <c r="J719" s="21"/>
      <c r="K719" s="21"/>
      <c r="L719" s="21"/>
      <c r="M719" s="21" t="s">
        <v>16</v>
      </c>
      <c r="N719" s="21"/>
      <c r="O719" s="21"/>
      <c r="P719" s="21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2"/>
    </row>
    <row r="720" spans="1:94" x14ac:dyDescent="0.4">
      <c r="A720" s="13">
        <v>41611862282</v>
      </c>
      <c r="B720" s="15">
        <v>1</v>
      </c>
      <c r="C720" s="19" t="s">
        <v>782</v>
      </c>
      <c r="D720" s="21"/>
      <c r="E720" s="21" t="s">
        <v>15</v>
      </c>
      <c r="F720" s="4">
        <v>71.69</v>
      </c>
      <c r="G720" s="39"/>
      <c r="H720" s="17">
        <v>46</v>
      </c>
      <c r="I720" s="18">
        <f t="shared" si="11"/>
        <v>0.35834844469242566</v>
      </c>
      <c r="J720" s="21"/>
      <c r="K720" s="21" t="s">
        <v>16</v>
      </c>
      <c r="L720" s="21"/>
      <c r="M720" s="21"/>
      <c r="N720" s="21"/>
      <c r="O720" s="21"/>
      <c r="P720" s="21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2"/>
    </row>
    <row r="721" spans="1:94" x14ac:dyDescent="0.4">
      <c r="A721" s="13">
        <v>51111830645</v>
      </c>
      <c r="B721" s="14">
        <v>1</v>
      </c>
      <c r="C721" s="19" t="s">
        <v>783</v>
      </c>
      <c r="D721" s="21"/>
      <c r="E721" s="21" t="s">
        <v>15</v>
      </c>
      <c r="F721" s="4">
        <v>13.92</v>
      </c>
      <c r="G721" s="39"/>
      <c r="H721" s="17">
        <v>9</v>
      </c>
      <c r="I721" s="18">
        <f t="shared" si="11"/>
        <v>0.35344827586206895</v>
      </c>
      <c r="J721" s="21" t="s">
        <v>16</v>
      </c>
      <c r="K721" s="21"/>
      <c r="L721" s="21"/>
      <c r="M721" s="21"/>
      <c r="N721" s="21"/>
      <c r="O721" s="21"/>
      <c r="P721" s="21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2"/>
    </row>
    <row r="722" spans="1:94" x14ac:dyDescent="0.4">
      <c r="A722" s="13">
        <v>51111838076</v>
      </c>
      <c r="B722" s="14">
        <v>48</v>
      </c>
      <c r="C722" s="19" t="s">
        <v>784</v>
      </c>
      <c r="D722" s="21"/>
      <c r="E722" s="21" t="s">
        <v>15</v>
      </c>
      <c r="F722" s="17">
        <v>2</v>
      </c>
      <c r="G722" s="40"/>
      <c r="H722" s="17">
        <v>1.3</v>
      </c>
      <c r="I722" s="18">
        <f t="shared" si="11"/>
        <v>0.35</v>
      </c>
      <c r="J722" s="21"/>
      <c r="K722" s="21" t="s">
        <v>16</v>
      </c>
      <c r="L722" s="21" t="s">
        <v>16</v>
      </c>
      <c r="M722" s="21"/>
      <c r="N722" s="21"/>
      <c r="O722" s="21" t="s">
        <v>16</v>
      </c>
      <c r="P722" s="21" t="s">
        <v>16</v>
      </c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2"/>
    </row>
    <row r="723" spans="1:94" x14ac:dyDescent="0.4">
      <c r="A723" s="13">
        <v>51111880447</v>
      </c>
      <c r="B723" s="15">
        <v>1</v>
      </c>
      <c r="C723" s="19" t="s">
        <v>785</v>
      </c>
      <c r="D723" s="21"/>
      <c r="E723" s="21" t="s">
        <v>25</v>
      </c>
      <c r="F723" s="17">
        <v>129.97</v>
      </c>
      <c r="G723" s="40"/>
      <c r="H723" s="17">
        <v>85</v>
      </c>
      <c r="I723" s="18">
        <f t="shared" si="11"/>
        <v>0.34600292375163499</v>
      </c>
      <c r="J723" s="21"/>
      <c r="K723" s="21" t="s">
        <v>16</v>
      </c>
      <c r="L723" s="21"/>
      <c r="M723" s="21"/>
      <c r="N723" s="21"/>
      <c r="O723" s="21"/>
      <c r="P723" s="21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2"/>
    </row>
    <row r="724" spans="1:94" x14ac:dyDescent="0.4">
      <c r="A724" s="13">
        <v>51111880448</v>
      </c>
      <c r="B724" s="14">
        <v>1</v>
      </c>
      <c r="C724" s="19" t="s">
        <v>786</v>
      </c>
      <c r="D724" s="6"/>
      <c r="E724" s="21" t="s">
        <v>25</v>
      </c>
      <c r="F724" s="4">
        <v>129.97</v>
      </c>
      <c r="G724" s="39"/>
      <c r="H724" s="17">
        <v>85</v>
      </c>
      <c r="I724" s="18">
        <f t="shared" si="11"/>
        <v>0.34600292375163499</v>
      </c>
      <c r="J724" s="21"/>
      <c r="K724" s="21" t="s">
        <v>16</v>
      </c>
      <c r="L724" s="6"/>
      <c r="M724" s="21"/>
      <c r="N724" s="21"/>
      <c r="O724" s="6"/>
      <c r="P724" s="6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2"/>
    </row>
    <row r="725" spans="1:94" x14ac:dyDescent="0.4">
      <c r="A725" s="13">
        <v>51111960711</v>
      </c>
      <c r="B725" s="15">
        <v>1</v>
      </c>
      <c r="C725" s="19" t="s">
        <v>787</v>
      </c>
      <c r="D725" s="6"/>
      <c r="E725" s="21" t="s">
        <v>25</v>
      </c>
      <c r="F725" s="4">
        <v>40.82</v>
      </c>
      <c r="G725" s="39"/>
      <c r="H725" s="17">
        <v>22</v>
      </c>
      <c r="I725" s="18">
        <f t="shared" si="11"/>
        <v>0.46104850563449284</v>
      </c>
      <c r="J725" s="21"/>
      <c r="K725" s="21"/>
      <c r="L725" s="6"/>
      <c r="M725" s="21"/>
      <c r="N725" s="21"/>
      <c r="O725" s="6"/>
      <c r="P725" s="6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2"/>
    </row>
    <row r="726" spans="1:94" x14ac:dyDescent="0.4">
      <c r="A726" s="13">
        <v>51111960712</v>
      </c>
      <c r="B726" s="15">
        <v>1</v>
      </c>
      <c r="C726" s="2" t="s">
        <v>788</v>
      </c>
      <c r="D726" s="6"/>
      <c r="E726" s="21" t="s">
        <v>25</v>
      </c>
      <c r="F726" s="4">
        <v>40.82</v>
      </c>
      <c r="G726" s="39"/>
      <c r="H726" s="17">
        <v>22</v>
      </c>
      <c r="I726" s="18">
        <f t="shared" si="11"/>
        <v>0.46104850563449284</v>
      </c>
      <c r="J726" s="21"/>
      <c r="K726" s="21"/>
      <c r="L726" s="6"/>
      <c r="M726" s="21"/>
      <c r="N726" s="21"/>
      <c r="O726" s="6"/>
      <c r="P726" s="6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2"/>
    </row>
    <row r="727" spans="1:94" x14ac:dyDescent="0.4">
      <c r="A727" s="13">
        <v>51111960857</v>
      </c>
      <c r="B727" s="14">
        <v>1</v>
      </c>
      <c r="C727" s="2" t="s">
        <v>789</v>
      </c>
      <c r="D727" s="21"/>
      <c r="E727" s="21" t="s">
        <v>25</v>
      </c>
      <c r="F727" s="4">
        <v>18.91</v>
      </c>
      <c r="G727" s="39"/>
      <c r="H727" s="17">
        <v>10</v>
      </c>
      <c r="I727" s="18">
        <f t="shared" si="11"/>
        <v>0.47117927022739292</v>
      </c>
      <c r="J727" s="21"/>
      <c r="K727" s="21"/>
      <c r="L727" s="21"/>
      <c r="M727" s="21"/>
      <c r="N727" s="21"/>
      <c r="O727" s="21"/>
      <c r="P727" s="21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2"/>
    </row>
    <row r="728" spans="1:94" x14ac:dyDescent="0.4">
      <c r="A728" s="13">
        <v>51111977306</v>
      </c>
      <c r="B728" s="14">
        <v>1</v>
      </c>
      <c r="C728" s="19" t="s">
        <v>790</v>
      </c>
      <c r="D728" s="21"/>
      <c r="E728" s="21" t="s">
        <v>25</v>
      </c>
      <c r="F728" s="17">
        <v>18.91</v>
      </c>
      <c r="G728" s="40"/>
      <c r="H728" s="17">
        <v>10</v>
      </c>
      <c r="I728" s="18">
        <f t="shared" si="11"/>
        <v>0.47117927022739292</v>
      </c>
      <c r="J728" s="21"/>
      <c r="K728" s="21"/>
      <c r="L728" s="21"/>
      <c r="M728" s="21"/>
      <c r="N728" s="21"/>
      <c r="O728" s="21"/>
      <c r="P728" s="21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2"/>
    </row>
    <row r="729" spans="1:94" x14ac:dyDescent="0.4">
      <c r="A729" s="13">
        <v>51112257140</v>
      </c>
      <c r="B729" s="14">
        <v>9</v>
      </c>
      <c r="C729" s="19" t="s">
        <v>791</v>
      </c>
      <c r="D729" s="21"/>
      <c r="E729" s="21" t="s">
        <v>15</v>
      </c>
      <c r="F729" s="17">
        <v>1.31</v>
      </c>
      <c r="G729" s="40"/>
      <c r="H729" s="17">
        <v>0.8</v>
      </c>
      <c r="I729" s="18">
        <f t="shared" si="11"/>
        <v>0.38931297709923662</v>
      </c>
      <c r="J729" s="21"/>
      <c r="K729" s="21"/>
      <c r="L729" s="21"/>
      <c r="M729" s="21"/>
      <c r="N729" s="21"/>
      <c r="O729" s="21"/>
      <c r="P729" s="21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2"/>
    </row>
    <row r="730" spans="1:94" x14ac:dyDescent="0.4">
      <c r="A730" s="13">
        <v>51115470020</v>
      </c>
      <c r="B730" s="15">
        <v>1</v>
      </c>
      <c r="C730" s="19" t="s">
        <v>792</v>
      </c>
      <c r="D730" s="21" t="s">
        <v>18</v>
      </c>
      <c r="E730" s="21" t="s">
        <v>15</v>
      </c>
      <c r="F730" s="4">
        <v>42</v>
      </c>
      <c r="G730" s="39"/>
      <c r="H730" s="17">
        <v>35</v>
      </c>
      <c r="I730" s="18">
        <f t="shared" si="11"/>
        <v>0.16666666666666663</v>
      </c>
      <c r="J730" s="21" t="s">
        <v>16</v>
      </c>
      <c r="K730" s="21"/>
      <c r="L730" s="21"/>
      <c r="M730" s="21"/>
      <c r="N730" s="21"/>
      <c r="O730" s="21"/>
      <c r="P730" s="21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2"/>
    </row>
    <row r="731" spans="1:94" x14ac:dyDescent="0.4">
      <c r="A731" s="13">
        <v>51121830649</v>
      </c>
      <c r="B731" s="14">
        <v>2</v>
      </c>
      <c r="C731" s="2" t="s">
        <v>793</v>
      </c>
      <c r="D731" s="21"/>
      <c r="E731" s="21" t="s">
        <v>15</v>
      </c>
      <c r="F731" s="17">
        <v>18.649999999999999</v>
      </c>
      <c r="G731" s="40"/>
      <c r="H731" s="17">
        <v>12</v>
      </c>
      <c r="I731" s="18">
        <f t="shared" si="11"/>
        <v>0.35656836461125996</v>
      </c>
      <c r="J731" s="21" t="s">
        <v>16</v>
      </c>
      <c r="K731" s="21"/>
      <c r="L731" s="21"/>
      <c r="M731" s="21" t="s">
        <v>16</v>
      </c>
      <c r="N731" s="21"/>
      <c r="O731" s="21"/>
      <c r="P731" s="21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2"/>
    </row>
    <row r="732" spans="1:94" x14ac:dyDescent="0.4">
      <c r="A732" s="13">
        <v>51121848825</v>
      </c>
      <c r="B732" s="15">
        <v>1</v>
      </c>
      <c r="C732" s="2" t="s">
        <v>794</v>
      </c>
      <c r="D732" s="6"/>
      <c r="E732" s="6" t="s">
        <v>158</v>
      </c>
      <c r="F732" s="4">
        <v>158.22999999999999</v>
      </c>
      <c r="G732" s="39"/>
      <c r="H732" s="17">
        <v>78</v>
      </c>
      <c r="I732" s="18">
        <f t="shared" si="11"/>
        <v>0.50704670416482334</v>
      </c>
      <c r="J732" s="21"/>
      <c r="K732" s="21" t="s">
        <v>16</v>
      </c>
      <c r="L732" s="6"/>
      <c r="M732" s="21"/>
      <c r="N732" s="21"/>
      <c r="O732" s="6"/>
      <c r="P732" s="6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2"/>
    </row>
    <row r="733" spans="1:94" x14ac:dyDescent="0.4">
      <c r="A733" s="13">
        <v>51121867907</v>
      </c>
      <c r="B733" s="15">
        <v>5</v>
      </c>
      <c r="C733" s="2" t="s">
        <v>795</v>
      </c>
      <c r="D733" s="6"/>
      <c r="E733" s="6" t="s">
        <v>15</v>
      </c>
      <c r="F733" s="4">
        <v>0.78</v>
      </c>
      <c r="G733" s="39"/>
      <c r="H733" s="17">
        <v>0.45</v>
      </c>
      <c r="I733" s="18">
        <f t="shared" si="11"/>
        <v>0.42307692307692313</v>
      </c>
      <c r="J733" s="21"/>
      <c r="K733" s="21" t="s">
        <v>16</v>
      </c>
      <c r="L733" s="6" t="s">
        <v>16</v>
      </c>
      <c r="M733" s="21"/>
      <c r="N733" s="21"/>
      <c r="O733" s="6" t="s">
        <v>16</v>
      </c>
      <c r="P733" s="6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2"/>
    </row>
    <row r="734" spans="1:94" x14ac:dyDescent="0.4">
      <c r="A734" s="13">
        <v>51121904694</v>
      </c>
      <c r="B734" s="15">
        <v>1</v>
      </c>
      <c r="C734" s="19" t="s">
        <v>796</v>
      </c>
      <c r="D734" s="21"/>
      <c r="E734" s="21" t="s">
        <v>15</v>
      </c>
      <c r="F734" s="17">
        <v>160.75</v>
      </c>
      <c r="G734" s="40"/>
      <c r="H734" s="17">
        <v>100</v>
      </c>
      <c r="I734" s="18">
        <f t="shared" si="11"/>
        <v>0.37791601866251945</v>
      </c>
      <c r="J734" s="21"/>
      <c r="K734" s="21"/>
      <c r="L734" s="21" t="s">
        <v>16</v>
      </c>
      <c r="M734" s="21"/>
      <c r="N734" s="21"/>
      <c r="O734" s="21"/>
      <c r="P734" s="21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2"/>
    </row>
    <row r="735" spans="1:94" x14ac:dyDescent="0.4">
      <c r="A735" s="13">
        <v>51131814685</v>
      </c>
      <c r="B735" s="15">
        <v>1</v>
      </c>
      <c r="C735" s="2" t="s">
        <v>797</v>
      </c>
      <c r="D735" s="21"/>
      <c r="E735" s="21" t="s">
        <v>25</v>
      </c>
      <c r="F735" s="17">
        <v>44.74</v>
      </c>
      <c r="G735" s="40"/>
      <c r="H735" s="17">
        <v>30</v>
      </c>
      <c r="I735" s="18">
        <f t="shared" si="11"/>
        <v>0.32945909700491738</v>
      </c>
      <c r="J735" s="21" t="s">
        <v>16</v>
      </c>
      <c r="K735" s="21"/>
      <c r="L735" s="21"/>
      <c r="M735" s="21"/>
      <c r="N735" s="21"/>
      <c r="O735" s="21"/>
      <c r="P735" s="21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2"/>
    </row>
    <row r="736" spans="1:94" x14ac:dyDescent="0.4">
      <c r="A736" s="13">
        <v>51131816046</v>
      </c>
      <c r="B736" s="15">
        <v>96</v>
      </c>
      <c r="C736" s="19" t="s">
        <v>798</v>
      </c>
      <c r="D736" s="21"/>
      <c r="E736" s="21" t="s">
        <v>25</v>
      </c>
      <c r="F736" s="17">
        <v>4.38</v>
      </c>
      <c r="G736" s="40"/>
      <c r="H736" s="17">
        <v>2.5</v>
      </c>
      <c r="I736" s="18">
        <f t="shared" si="11"/>
        <v>0.42922374429223742</v>
      </c>
      <c r="J736" s="21" t="s">
        <v>16</v>
      </c>
      <c r="K736" s="21"/>
      <c r="L736" s="21"/>
      <c r="M736" s="21"/>
      <c r="N736" s="21"/>
      <c r="O736" s="21"/>
      <c r="P736" s="21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2"/>
    </row>
    <row r="737" spans="1:94" x14ac:dyDescent="0.4">
      <c r="A737" s="13">
        <v>51131834989</v>
      </c>
      <c r="B737" s="14">
        <v>1</v>
      </c>
      <c r="C737" s="2" t="s">
        <v>799</v>
      </c>
      <c r="D737" s="21"/>
      <c r="E737" s="21" t="s">
        <v>800</v>
      </c>
      <c r="F737" s="4">
        <v>120</v>
      </c>
      <c r="G737" s="39"/>
      <c r="H737" s="17">
        <v>50</v>
      </c>
      <c r="I737" s="18">
        <f t="shared" si="11"/>
        <v>0.58333333333333326</v>
      </c>
      <c r="J737" s="21"/>
      <c r="K737" s="21" t="s">
        <v>16</v>
      </c>
      <c r="L737" s="21"/>
      <c r="M737" s="21"/>
      <c r="N737" s="21"/>
      <c r="O737" s="21"/>
      <c r="P737" s="21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2"/>
    </row>
    <row r="738" spans="1:94" x14ac:dyDescent="0.4">
      <c r="A738" s="13">
        <v>51131834990</v>
      </c>
      <c r="B738" s="15">
        <v>1</v>
      </c>
      <c r="C738" s="2" t="s">
        <v>801</v>
      </c>
      <c r="D738" s="6"/>
      <c r="E738" s="21" t="s">
        <v>800</v>
      </c>
      <c r="F738" s="17">
        <v>120</v>
      </c>
      <c r="G738" s="40"/>
      <c r="H738" s="17">
        <v>50</v>
      </c>
      <c r="I738" s="18">
        <f t="shared" si="11"/>
        <v>0.58333333333333326</v>
      </c>
      <c r="J738" s="21"/>
      <c r="K738" s="21" t="s">
        <v>16</v>
      </c>
      <c r="L738" s="6"/>
      <c r="M738" s="21"/>
      <c r="N738" s="21"/>
      <c r="O738" s="6"/>
      <c r="P738" s="6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2"/>
    </row>
    <row r="739" spans="1:94" x14ac:dyDescent="0.4">
      <c r="A739" s="13">
        <v>51131835727</v>
      </c>
      <c r="B739" s="15">
        <v>3</v>
      </c>
      <c r="C739" s="2" t="s">
        <v>802</v>
      </c>
      <c r="D739" s="6" t="s">
        <v>18</v>
      </c>
      <c r="E739" s="6" t="s">
        <v>15</v>
      </c>
      <c r="F739" s="4">
        <v>257.74</v>
      </c>
      <c r="G739" s="39"/>
      <c r="H739" s="17">
        <v>50</v>
      </c>
      <c r="I739" s="18">
        <f t="shared" si="11"/>
        <v>0.80600605261115854</v>
      </c>
      <c r="J739" s="21"/>
      <c r="K739" s="21" t="s">
        <v>16</v>
      </c>
      <c r="L739" s="6"/>
      <c r="M739" s="21"/>
      <c r="N739" s="21"/>
      <c r="O739" s="6"/>
      <c r="P739" s="6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2"/>
    </row>
    <row r="740" spans="1:94" x14ac:dyDescent="0.4">
      <c r="A740" s="13">
        <v>51131835728</v>
      </c>
      <c r="B740" s="14">
        <v>1</v>
      </c>
      <c r="C740" s="19" t="s">
        <v>803</v>
      </c>
      <c r="D740" s="21" t="s">
        <v>18</v>
      </c>
      <c r="E740" s="6" t="s">
        <v>15</v>
      </c>
      <c r="F740" s="17">
        <v>257.74</v>
      </c>
      <c r="G740" s="40"/>
      <c r="H740" s="17">
        <v>100</v>
      </c>
      <c r="I740" s="18">
        <f t="shared" si="11"/>
        <v>0.61201210522231708</v>
      </c>
      <c r="J740" s="21"/>
      <c r="K740" s="21" t="s">
        <v>16</v>
      </c>
      <c r="L740" s="21"/>
      <c r="M740" s="21"/>
      <c r="N740" s="21"/>
      <c r="O740" s="21"/>
      <c r="P740" s="21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2"/>
    </row>
    <row r="741" spans="1:94" x14ac:dyDescent="0.4">
      <c r="A741" s="13">
        <v>51131849724</v>
      </c>
      <c r="B741" s="14">
        <v>5</v>
      </c>
      <c r="C741" s="19" t="s">
        <v>804</v>
      </c>
      <c r="D741" s="21"/>
      <c r="E741" s="21" t="s">
        <v>15</v>
      </c>
      <c r="F741" s="17">
        <v>1.24</v>
      </c>
      <c r="G741" s="40"/>
      <c r="H741" s="17">
        <v>0.8</v>
      </c>
      <c r="I741" s="18">
        <f t="shared" si="11"/>
        <v>0.35483870967741926</v>
      </c>
      <c r="J741" s="21"/>
      <c r="K741" s="21" t="s">
        <v>16</v>
      </c>
      <c r="L741" s="21"/>
      <c r="M741" s="21"/>
      <c r="N741" s="21" t="s">
        <v>16</v>
      </c>
      <c r="O741" s="21"/>
      <c r="P741" s="21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2"/>
    </row>
    <row r="742" spans="1:94" x14ac:dyDescent="0.4">
      <c r="A742" s="13">
        <v>51131869959</v>
      </c>
      <c r="B742" s="14">
        <v>30</v>
      </c>
      <c r="C742" s="2" t="s">
        <v>805</v>
      </c>
      <c r="D742" s="6"/>
      <c r="E742" s="6" t="s">
        <v>25</v>
      </c>
      <c r="F742" s="4">
        <v>5</v>
      </c>
      <c r="G742" s="39"/>
      <c r="H742" s="17">
        <v>3</v>
      </c>
      <c r="I742" s="18">
        <f t="shared" si="11"/>
        <v>0.4</v>
      </c>
      <c r="J742" s="21"/>
      <c r="K742" s="21" t="s">
        <v>16</v>
      </c>
      <c r="L742" s="6"/>
      <c r="M742" s="21"/>
      <c r="N742" s="21" t="s">
        <v>16</v>
      </c>
      <c r="O742" s="6" t="s">
        <v>16</v>
      </c>
      <c r="P742" s="6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2"/>
    </row>
    <row r="743" spans="1:94" x14ac:dyDescent="0.4">
      <c r="A743" s="13">
        <v>51131871097</v>
      </c>
      <c r="B743" s="15">
        <v>1</v>
      </c>
      <c r="C743" s="2" t="s">
        <v>806</v>
      </c>
      <c r="D743" s="6"/>
      <c r="E743" s="6" t="s">
        <v>25</v>
      </c>
      <c r="F743" s="17">
        <v>59.24</v>
      </c>
      <c r="G743" s="40"/>
      <c r="H743" s="17">
        <v>38</v>
      </c>
      <c r="I743" s="18">
        <f t="shared" si="11"/>
        <v>0.35854152599594868</v>
      </c>
      <c r="J743" s="21"/>
      <c r="K743" s="21"/>
      <c r="L743" s="6"/>
      <c r="M743" s="21"/>
      <c r="N743" s="21"/>
      <c r="O743" s="6"/>
      <c r="P743" s="6" t="s">
        <v>16</v>
      </c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2"/>
    </row>
    <row r="744" spans="1:94" x14ac:dyDescent="0.4">
      <c r="A744" s="13">
        <v>51131871098</v>
      </c>
      <c r="B744" s="14">
        <v>1</v>
      </c>
      <c r="C744" s="2" t="s">
        <v>807</v>
      </c>
      <c r="D744" s="21"/>
      <c r="E744" s="6" t="s">
        <v>25</v>
      </c>
      <c r="F744" s="17">
        <v>59.24</v>
      </c>
      <c r="G744" s="40"/>
      <c r="H744" s="17">
        <v>38</v>
      </c>
      <c r="I744" s="18">
        <f t="shared" si="11"/>
        <v>0.35854152599594868</v>
      </c>
      <c r="J744" s="21"/>
      <c r="K744" s="21"/>
      <c r="L744" s="21"/>
      <c r="M744" s="21"/>
      <c r="N744" s="21"/>
      <c r="O744" s="21"/>
      <c r="P744" s="21" t="s">
        <v>16</v>
      </c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2"/>
    </row>
    <row r="745" spans="1:94" x14ac:dyDescent="0.4">
      <c r="A745" s="13">
        <v>51131871695</v>
      </c>
      <c r="B745" s="14">
        <v>1</v>
      </c>
      <c r="C745" s="2" t="s">
        <v>808</v>
      </c>
      <c r="D745" s="21"/>
      <c r="E745" s="6" t="s">
        <v>25</v>
      </c>
      <c r="F745" s="17">
        <v>46.93</v>
      </c>
      <c r="G745" s="40"/>
      <c r="H745" s="17">
        <v>30</v>
      </c>
      <c r="I745" s="18">
        <f t="shared" si="11"/>
        <v>0.36075005327082887</v>
      </c>
      <c r="J745" s="21"/>
      <c r="K745" s="21"/>
      <c r="L745" s="21"/>
      <c r="M745" s="21"/>
      <c r="N745" s="21"/>
      <c r="O745" s="21"/>
      <c r="P745" s="21" t="s">
        <v>16</v>
      </c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2"/>
    </row>
    <row r="746" spans="1:94" x14ac:dyDescent="0.4">
      <c r="A746" s="13">
        <v>51131871696</v>
      </c>
      <c r="B746" s="14">
        <v>1</v>
      </c>
      <c r="C746" s="2" t="s">
        <v>809</v>
      </c>
      <c r="D746" s="21"/>
      <c r="E746" s="6" t="s">
        <v>25</v>
      </c>
      <c r="F746" s="17">
        <v>46.93</v>
      </c>
      <c r="G746" s="40"/>
      <c r="H746" s="17">
        <v>30</v>
      </c>
      <c r="I746" s="18">
        <f t="shared" si="11"/>
        <v>0.36075005327082887</v>
      </c>
      <c r="J746" s="21"/>
      <c r="K746" s="21"/>
      <c r="L746" s="21"/>
      <c r="M746" s="21"/>
      <c r="N746" s="21"/>
      <c r="O746" s="21"/>
      <c r="P746" s="21" t="s">
        <v>16</v>
      </c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2"/>
    </row>
    <row r="747" spans="1:94" x14ac:dyDescent="0.4">
      <c r="A747" s="13">
        <v>51131871697</v>
      </c>
      <c r="B747" s="14">
        <v>1</v>
      </c>
      <c r="C747" s="2" t="s">
        <v>810</v>
      </c>
      <c r="D747" s="21"/>
      <c r="E747" s="6" t="s">
        <v>25</v>
      </c>
      <c r="F747" s="17">
        <v>50.58</v>
      </c>
      <c r="G747" s="40"/>
      <c r="H747" s="17">
        <v>32.5</v>
      </c>
      <c r="I747" s="18">
        <f t="shared" si="11"/>
        <v>0.35745353894820087</v>
      </c>
      <c r="J747" s="21"/>
      <c r="K747" s="21"/>
      <c r="L747" s="21"/>
      <c r="M747" s="21"/>
      <c r="N747" s="21"/>
      <c r="O747" s="21"/>
      <c r="P747" s="21" t="s">
        <v>16</v>
      </c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2"/>
    </row>
    <row r="748" spans="1:94" x14ac:dyDescent="0.4">
      <c r="A748" s="13">
        <v>51131871698</v>
      </c>
      <c r="B748" s="14">
        <v>1</v>
      </c>
      <c r="C748" s="19" t="s">
        <v>811</v>
      </c>
      <c r="D748" s="21"/>
      <c r="E748" s="6" t="s">
        <v>25</v>
      </c>
      <c r="F748" s="17">
        <v>46.93</v>
      </c>
      <c r="G748" s="40"/>
      <c r="H748" s="17">
        <v>30</v>
      </c>
      <c r="I748" s="18">
        <f t="shared" si="11"/>
        <v>0.36075005327082887</v>
      </c>
      <c r="J748" s="21"/>
      <c r="K748" s="21"/>
      <c r="L748" s="21"/>
      <c r="M748" s="21"/>
      <c r="N748" s="21"/>
      <c r="O748" s="21"/>
      <c r="P748" s="21" t="s">
        <v>16</v>
      </c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2"/>
    </row>
    <row r="749" spans="1:94" x14ac:dyDescent="0.4">
      <c r="A749" s="13">
        <v>51131872146</v>
      </c>
      <c r="B749" s="14">
        <v>2</v>
      </c>
      <c r="C749" s="19" t="s">
        <v>812</v>
      </c>
      <c r="D749" s="21"/>
      <c r="E749" s="21" t="s">
        <v>15</v>
      </c>
      <c r="F749" s="4">
        <v>1.05</v>
      </c>
      <c r="G749" s="39"/>
      <c r="H749" s="17">
        <v>0.6</v>
      </c>
      <c r="I749" s="18">
        <f t="shared" si="11"/>
        <v>0.4285714285714286</v>
      </c>
      <c r="J749" s="21"/>
      <c r="K749" s="21"/>
      <c r="L749" s="21" t="s">
        <v>16</v>
      </c>
      <c r="M749" s="21"/>
      <c r="N749" s="21"/>
      <c r="O749" s="21"/>
      <c r="P749" s="21" t="s">
        <v>16</v>
      </c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2"/>
    </row>
    <row r="750" spans="1:94" x14ac:dyDescent="0.4">
      <c r="A750" s="13">
        <v>51131876129</v>
      </c>
      <c r="B750" s="14">
        <v>1</v>
      </c>
      <c r="C750" s="19" t="s">
        <v>813</v>
      </c>
      <c r="D750" s="21"/>
      <c r="E750" s="21" t="s">
        <v>25</v>
      </c>
      <c r="F750" s="17">
        <v>54.19</v>
      </c>
      <c r="G750" s="40"/>
      <c r="H750" s="17">
        <v>34</v>
      </c>
      <c r="I750" s="18">
        <f t="shared" si="11"/>
        <v>0.37257796641446761</v>
      </c>
      <c r="J750" s="21"/>
      <c r="K750" s="21"/>
      <c r="L750" s="21" t="s">
        <v>16</v>
      </c>
      <c r="M750" s="21"/>
      <c r="N750" s="21"/>
      <c r="O750" s="21"/>
      <c r="P750" s="21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2"/>
    </row>
    <row r="751" spans="1:94" x14ac:dyDescent="0.4">
      <c r="A751" s="13">
        <v>51131876130</v>
      </c>
      <c r="B751" s="14">
        <v>1</v>
      </c>
      <c r="C751" s="19" t="s">
        <v>814</v>
      </c>
      <c r="D751" s="21"/>
      <c r="E751" s="21" t="s">
        <v>25</v>
      </c>
      <c r="F751" s="17">
        <v>54.19</v>
      </c>
      <c r="G751" s="40"/>
      <c r="H751" s="17">
        <v>34</v>
      </c>
      <c r="I751" s="18">
        <f t="shared" si="11"/>
        <v>0.37257796641446761</v>
      </c>
      <c r="J751" s="21"/>
      <c r="K751" s="21"/>
      <c r="L751" s="21" t="s">
        <v>16</v>
      </c>
      <c r="M751" s="21"/>
      <c r="N751" s="21"/>
      <c r="O751" s="21"/>
      <c r="P751" s="21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2"/>
    </row>
    <row r="752" spans="1:94" x14ac:dyDescent="0.4">
      <c r="A752" s="13">
        <v>51131876132</v>
      </c>
      <c r="B752" s="14">
        <v>2</v>
      </c>
      <c r="C752" s="19" t="s">
        <v>815</v>
      </c>
      <c r="D752" s="21"/>
      <c r="E752" s="21" t="s">
        <v>25</v>
      </c>
      <c r="F752" s="17">
        <v>83.31</v>
      </c>
      <c r="G752" s="40"/>
      <c r="H752" s="17">
        <v>50</v>
      </c>
      <c r="I752" s="18">
        <f t="shared" si="11"/>
        <v>0.39983195294682516</v>
      </c>
      <c r="J752" s="21"/>
      <c r="K752" s="21"/>
      <c r="L752" s="21" t="s">
        <v>16</v>
      </c>
      <c r="M752" s="21"/>
      <c r="N752" s="21"/>
      <c r="O752" s="21"/>
      <c r="P752" s="21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2"/>
    </row>
    <row r="753" spans="1:94" x14ac:dyDescent="0.4">
      <c r="A753" s="13">
        <v>51131876133</v>
      </c>
      <c r="B753" s="15">
        <v>1</v>
      </c>
      <c r="C753" s="19" t="s">
        <v>816</v>
      </c>
      <c r="D753" s="21"/>
      <c r="E753" s="21" t="s">
        <v>25</v>
      </c>
      <c r="F753" s="4">
        <v>49.93</v>
      </c>
      <c r="G753" s="39"/>
      <c r="H753" s="17">
        <v>30</v>
      </c>
      <c r="I753" s="18">
        <f t="shared" si="11"/>
        <v>0.39915882235129185</v>
      </c>
      <c r="J753" s="21"/>
      <c r="K753" s="21"/>
      <c r="L753" s="21" t="s">
        <v>16</v>
      </c>
      <c r="M753" s="21"/>
      <c r="N753" s="21"/>
      <c r="O753" s="21"/>
      <c r="P753" s="21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2"/>
    </row>
    <row r="754" spans="1:94" x14ac:dyDescent="0.4">
      <c r="A754" s="13">
        <v>51131876134</v>
      </c>
      <c r="B754" s="15">
        <v>2</v>
      </c>
      <c r="C754" s="19" t="s">
        <v>817</v>
      </c>
      <c r="D754" s="21"/>
      <c r="E754" s="21" t="s">
        <v>25</v>
      </c>
      <c r="F754" s="4">
        <v>49.93</v>
      </c>
      <c r="G754" s="39"/>
      <c r="H754" s="17">
        <v>30</v>
      </c>
      <c r="I754" s="18">
        <f t="shared" si="11"/>
        <v>0.39915882235129185</v>
      </c>
      <c r="J754" s="21"/>
      <c r="K754" s="21"/>
      <c r="L754" s="21" t="s">
        <v>16</v>
      </c>
      <c r="M754" s="21"/>
      <c r="N754" s="21"/>
      <c r="O754" s="21"/>
      <c r="P754" s="21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2"/>
    </row>
    <row r="755" spans="1:94" x14ac:dyDescent="0.4">
      <c r="A755" s="13">
        <v>51131884350</v>
      </c>
      <c r="B755" s="15">
        <v>1</v>
      </c>
      <c r="C755" s="19" t="s">
        <v>818</v>
      </c>
      <c r="D755" s="21"/>
      <c r="E755" s="21" t="s">
        <v>15</v>
      </c>
      <c r="F755" s="4">
        <v>94</v>
      </c>
      <c r="G755" s="39"/>
      <c r="H755" s="17">
        <v>60</v>
      </c>
      <c r="I755" s="18">
        <f t="shared" si="11"/>
        <v>0.36170212765957444</v>
      </c>
      <c r="J755" s="21"/>
      <c r="K755" s="21"/>
      <c r="L755" s="21" t="s">
        <v>16</v>
      </c>
      <c r="M755" s="21"/>
      <c r="N755" s="21"/>
      <c r="O755" s="21"/>
      <c r="P755" s="21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2"/>
    </row>
    <row r="756" spans="1:94" x14ac:dyDescent="0.4">
      <c r="A756" s="13">
        <v>51131904572</v>
      </c>
      <c r="B756" s="14">
        <v>1</v>
      </c>
      <c r="C756" s="19" t="s">
        <v>819</v>
      </c>
      <c r="D756" s="21"/>
      <c r="E756" s="21" t="s">
        <v>15</v>
      </c>
      <c r="F756" s="17">
        <v>27</v>
      </c>
      <c r="G756" s="40"/>
      <c r="H756" s="17">
        <v>16</v>
      </c>
      <c r="I756" s="18">
        <f t="shared" si="11"/>
        <v>0.40740740740740744</v>
      </c>
      <c r="J756" s="21"/>
      <c r="K756" s="21"/>
      <c r="L756" s="21" t="s">
        <v>16</v>
      </c>
      <c r="M756" s="21"/>
      <c r="N756" s="21"/>
      <c r="O756" s="21"/>
      <c r="P756" s="21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2"/>
    </row>
    <row r="757" spans="1:94" x14ac:dyDescent="0.4">
      <c r="A757" s="13">
        <v>51131904769</v>
      </c>
      <c r="B757" s="14">
        <v>4</v>
      </c>
      <c r="C757" s="19" t="s">
        <v>820</v>
      </c>
      <c r="D757" s="6"/>
      <c r="E757" s="6" t="s">
        <v>25</v>
      </c>
      <c r="F757" s="17">
        <v>83.31</v>
      </c>
      <c r="G757" s="40"/>
      <c r="H757" s="17">
        <v>48</v>
      </c>
      <c r="I757" s="18">
        <f t="shared" si="11"/>
        <v>0.4238386748289521</v>
      </c>
      <c r="J757" s="21"/>
      <c r="K757" s="21"/>
      <c r="L757" s="6" t="s">
        <v>16</v>
      </c>
      <c r="M757" s="21"/>
      <c r="N757" s="21"/>
      <c r="O757" s="6"/>
      <c r="P757" s="6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2"/>
    </row>
    <row r="758" spans="1:94" x14ac:dyDescent="0.4">
      <c r="A758" s="13">
        <v>51131904770</v>
      </c>
      <c r="B758" s="14">
        <v>4</v>
      </c>
      <c r="C758" s="19" t="s">
        <v>821</v>
      </c>
      <c r="D758" s="21"/>
      <c r="E758" s="6" t="s">
        <v>25</v>
      </c>
      <c r="F758" s="17">
        <v>83.31</v>
      </c>
      <c r="G758" s="40"/>
      <c r="H758" s="17">
        <v>48</v>
      </c>
      <c r="I758" s="18">
        <f t="shared" si="11"/>
        <v>0.4238386748289521</v>
      </c>
      <c r="J758" s="21"/>
      <c r="K758" s="21"/>
      <c r="L758" s="21" t="s">
        <v>16</v>
      </c>
      <c r="M758" s="21"/>
      <c r="N758" s="21"/>
      <c r="O758" s="21"/>
      <c r="P758" s="21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2"/>
    </row>
    <row r="759" spans="1:94" x14ac:dyDescent="0.4">
      <c r="A759" s="13">
        <v>51131904771</v>
      </c>
      <c r="B759" s="14">
        <v>1</v>
      </c>
      <c r="C759" s="19" t="s">
        <v>822</v>
      </c>
      <c r="D759" s="21" t="s">
        <v>18</v>
      </c>
      <c r="E759" s="6" t="s">
        <v>25</v>
      </c>
      <c r="F759" s="4">
        <v>74.33</v>
      </c>
      <c r="G759" s="39"/>
      <c r="H759" s="17">
        <v>60</v>
      </c>
      <c r="I759" s="18">
        <f t="shared" si="11"/>
        <v>0.19278891430108969</v>
      </c>
      <c r="J759" s="21"/>
      <c r="K759" s="21"/>
      <c r="L759" s="21" t="s">
        <v>16</v>
      </c>
      <c r="M759" s="21"/>
      <c r="N759" s="21"/>
      <c r="O759" s="21"/>
      <c r="P759" s="21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2"/>
    </row>
    <row r="760" spans="1:94" x14ac:dyDescent="0.4">
      <c r="A760" s="13">
        <v>51131904772</v>
      </c>
      <c r="B760" s="15">
        <v>3</v>
      </c>
      <c r="C760" s="2" t="s">
        <v>823</v>
      </c>
      <c r="D760" s="6" t="s">
        <v>18</v>
      </c>
      <c r="E760" s="6" t="s">
        <v>25</v>
      </c>
      <c r="F760" s="17">
        <v>74.33</v>
      </c>
      <c r="G760" s="40"/>
      <c r="H760" s="17">
        <v>60</v>
      </c>
      <c r="I760" s="18">
        <f t="shared" si="11"/>
        <v>0.19278891430108969</v>
      </c>
      <c r="J760" s="21"/>
      <c r="K760" s="21"/>
      <c r="L760" s="6" t="s">
        <v>16</v>
      </c>
      <c r="M760" s="21"/>
      <c r="N760" s="21"/>
      <c r="O760" s="6"/>
      <c r="P760" s="6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2"/>
    </row>
    <row r="761" spans="1:94" x14ac:dyDescent="0.4">
      <c r="A761" s="13">
        <v>51131978151</v>
      </c>
      <c r="B761" s="15">
        <v>2</v>
      </c>
      <c r="C761" s="2" t="s">
        <v>824</v>
      </c>
      <c r="D761" s="6"/>
      <c r="E761" s="6" t="s">
        <v>15</v>
      </c>
      <c r="F761" s="17">
        <v>1.7</v>
      </c>
      <c r="G761" s="40"/>
      <c r="H761" s="17">
        <v>1.2</v>
      </c>
      <c r="I761" s="18">
        <f t="shared" si="11"/>
        <v>0.29411764705882348</v>
      </c>
      <c r="J761" s="21"/>
      <c r="K761" s="21"/>
      <c r="L761" s="6"/>
      <c r="M761" s="21"/>
      <c r="N761" s="21"/>
      <c r="O761" s="6"/>
      <c r="P761" s="6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2"/>
    </row>
    <row r="762" spans="1:94" x14ac:dyDescent="0.4">
      <c r="A762" s="13">
        <v>51131978152</v>
      </c>
      <c r="B762" s="14">
        <v>2</v>
      </c>
      <c r="C762" s="19" t="s">
        <v>825</v>
      </c>
      <c r="D762" s="21"/>
      <c r="E762" s="6" t="s">
        <v>15</v>
      </c>
      <c r="F762" s="17">
        <v>1.7</v>
      </c>
      <c r="G762" s="40"/>
      <c r="H762" s="17">
        <v>1.2</v>
      </c>
      <c r="I762" s="18">
        <f t="shared" si="11"/>
        <v>0.29411764705882348</v>
      </c>
      <c r="J762" s="21"/>
      <c r="K762" s="21"/>
      <c r="L762" s="21"/>
      <c r="M762" s="21"/>
      <c r="N762" s="21"/>
      <c r="O762" s="21"/>
      <c r="P762" s="21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2"/>
    </row>
    <row r="763" spans="1:94" x14ac:dyDescent="0.4">
      <c r="A763" s="13">
        <v>51131978880</v>
      </c>
      <c r="B763" s="14">
        <v>1</v>
      </c>
      <c r="C763" s="19" t="s">
        <v>826</v>
      </c>
      <c r="D763" s="21"/>
      <c r="E763" s="21" t="s">
        <v>15</v>
      </c>
      <c r="F763" s="17">
        <v>187.53</v>
      </c>
      <c r="G763" s="40"/>
      <c r="H763" s="17">
        <v>100</v>
      </c>
      <c r="I763" s="18">
        <f t="shared" si="11"/>
        <v>0.46675198634885084</v>
      </c>
      <c r="J763" s="21"/>
      <c r="K763" s="21"/>
      <c r="L763" s="21"/>
      <c r="M763" s="21"/>
      <c r="N763" s="21"/>
      <c r="O763" s="21"/>
      <c r="P763" s="21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2"/>
    </row>
    <row r="764" spans="1:94" x14ac:dyDescent="0.4">
      <c r="A764" s="13">
        <v>51141869972</v>
      </c>
      <c r="B764" s="15">
        <v>2</v>
      </c>
      <c r="C764" s="19" t="s">
        <v>827</v>
      </c>
      <c r="D764" s="21"/>
      <c r="E764" s="21" t="s">
        <v>15</v>
      </c>
      <c r="F764" s="4">
        <v>61.79</v>
      </c>
      <c r="G764" s="39"/>
      <c r="H764" s="17">
        <v>48</v>
      </c>
      <c r="I764" s="18">
        <f t="shared" si="11"/>
        <v>0.22317527107946267</v>
      </c>
      <c r="J764" s="21"/>
      <c r="K764" s="21" t="s">
        <v>16</v>
      </c>
      <c r="L764" s="21"/>
      <c r="M764" s="21"/>
      <c r="N764" s="21"/>
      <c r="O764" s="21"/>
      <c r="P764" s="21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2"/>
    </row>
    <row r="765" spans="1:94" x14ac:dyDescent="0.4">
      <c r="A765" s="13">
        <v>51141889489</v>
      </c>
      <c r="B765" s="15">
        <v>119</v>
      </c>
      <c r="C765" s="19" t="s">
        <v>828</v>
      </c>
      <c r="D765" s="21"/>
      <c r="E765" s="21" t="s">
        <v>15</v>
      </c>
      <c r="F765" s="17">
        <v>1.78</v>
      </c>
      <c r="G765" s="40"/>
      <c r="H765" s="17">
        <v>1</v>
      </c>
      <c r="I765" s="18">
        <f t="shared" si="11"/>
        <v>0.4382022471910112</v>
      </c>
      <c r="J765" s="21" t="s">
        <v>16</v>
      </c>
      <c r="K765" s="21" t="s">
        <v>16</v>
      </c>
      <c r="L765" s="21"/>
      <c r="M765" s="21" t="s">
        <v>16</v>
      </c>
      <c r="N765" s="21" t="s">
        <v>16</v>
      </c>
      <c r="O765" s="21"/>
      <c r="P765" s="21" t="s">
        <v>16</v>
      </c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2"/>
    </row>
    <row r="766" spans="1:94" x14ac:dyDescent="0.4">
      <c r="A766" s="13">
        <v>51161822093</v>
      </c>
      <c r="B766" s="14">
        <v>125</v>
      </c>
      <c r="C766" s="19" t="s">
        <v>829</v>
      </c>
      <c r="D766" s="21"/>
      <c r="E766" s="21" t="s">
        <v>25</v>
      </c>
      <c r="F766" s="17">
        <v>15.87</v>
      </c>
      <c r="G766" s="40"/>
      <c r="H766" s="17">
        <v>6</v>
      </c>
      <c r="I766" s="18">
        <f t="shared" si="11"/>
        <v>0.62192816635160675</v>
      </c>
      <c r="J766" s="21"/>
      <c r="K766" s="21" t="s">
        <v>16</v>
      </c>
      <c r="L766" s="21"/>
      <c r="M766" s="21"/>
      <c r="N766" s="21"/>
      <c r="O766" s="21"/>
      <c r="P766" s="21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2"/>
    </row>
    <row r="767" spans="1:94" x14ac:dyDescent="0.4">
      <c r="A767" s="13">
        <v>51161848157</v>
      </c>
      <c r="B767" s="14">
        <v>3</v>
      </c>
      <c r="C767" s="19" t="s">
        <v>830</v>
      </c>
      <c r="D767" s="21" t="s">
        <v>18</v>
      </c>
      <c r="E767" s="21" t="s">
        <v>15</v>
      </c>
      <c r="F767" s="4">
        <v>435.78</v>
      </c>
      <c r="G767" s="39"/>
      <c r="H767" s="17">
        <v>250</v>
      </c>
      <c r="I767" s="18">
        <f t="shared" si="11"/>
        <v>0.42631603102482896</v>
      </c>
      <c r="J767" s="21"/>
      <c r="K767" s="21"/>
      <c r="L767" s="21"/>
      <c r="M767" s="21"/>
      <c r="N767" s="21" t="s">
        <v>16</v>
      </c>
      <c r="O767" s="21"/>
      <c r="P767" s="21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 s="19"/>
      <c r="CO767" s="19"/>
      <c r="CP767" s="2"/>
    </row>
    <row r="768" spans="1:94" x14ac:dyDescent="0.4">
      <c r="A768" s="13">
        <v>51161848299</v>
      </c>
      <c r="B768" s="14">
        <v>3</v>
      </c>
      <c r="C768" s="19" t="s">
        <v>831</v>
      </c>
      <c r="D768" s="21" t="s">
        <v>18</v>
      </c>
      <c r="E768" s="21" t="s">
        <v>15</v>
      </c>
      <c r="F768" s="17">
        <v>57.37</v>
      </c>
      <c r="G768" s="40"/>
      <c r="H768" s="17">
        <v>38</v>
      </c>
      <c r="I768" s="18">
        <f t="shared" si="11"/>
        <v>0.33763290918598565</v>
      </c>
      <c r="J768" s="21"/>
      <c r="K768" s="21"/>
      <c r="L768" s="21"/>
      <c r="M768" s="21"/>
      <c r="N768" s="21" t="s">
        <v>16</v>
      </c>
      <c r="O768" s="21"/>
      <c r="P768" s="21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  <c r="CO768" s="19"/>
      <c r="CP768" s="2"/>
    </row>
    <row r="769" spans="1:94" x14ac:dyDescent="0.4">
      <c r="A769" s="13">
        <v>51161848880</v>
      </c>
      <c r="B769" s="15">
        <v>1</v>
      </c>
      <c r="C769" s="19" t="s">
        <v>832</v>
      </c>
      <c r="D769" s="21"/>
      <c r="E769" s="21" t="s">
        <v>25</v>
      </c>
      <c r="F769" s="17">
        <v>57.92</v>
      </c>
      <c r="G769" s="40"/>
      <c r="H769" s="17">
        <v>33</v>
      </c>
      <c r="I769" s="18">
        <f t="shared" si="11"/>
        <v>0.43024861878453036</v>
      </c>
      <c r="J769" s="21"/>
      <c r="K769" s="21" t="s">
        <v>16</v>
      </c>
      <c r="L769" s="21"/>
      <c r="M769" s="21"/>
      <c r="N769" s="21" t="s">
        <v>16</v>
      </c>
      <c r="O769" s="21"/>
      <c r="P769" s="21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 s="19"/>
      <c r="CO769" s="19"/>
      <c r="CP769" s="2"/>
    </row>
    <row r="770" spans="1:94" x14ac:dyDescent="0.4">
      <c r="A770" s="13">
        <v>51161849199</v>
      </c>
      <c r="B770" s="15">
        <v>1</v>
      </c>
      <c r="C770" s="19" t="s">
        <v>833</v>
      </c>
      <c r="D770" s="21" t="s">
        <v>18</v>
      </c>
      <c r="E770" s="21" t="s">
        <v>15</v>
      </c>
      <c r="F770" s="17">
        <v>40.01</v>
      </c>
      <c r="G770" s="40"/>
      <c r="H770" s="17">
        <v>24</v>
      </c>
      <c r="I770" s="18">
        <f t="shared" si="11"/>
        <v>0.40014996250937263</v>
      </c>
      <c r="J770" s="21"/>
      <c r="K770" s="21"/>
      <c r="L770" s="21"/>
      <c r="M770" s="21"/>
      <c r="N770" s="21"/>
      <c r="O770" s="21" t="s">
        <v>16</v>
      </c>
      <c r="P770" s="21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2"/>
    </row>
    <row r="771" spans="1:94" x14ac:dyDescent="0.4">
      <c r="A771" s="13">
        <v>51161849623</v>
      </c>
      <c r="B771" s="14">
        <v>1</v>
      </c>
      <c r="C771" s="19" t="s">
        <v>834</v>
      </c>
      <c r="D771" s="21"/>
      <c r="E771" s="21" t="s">
        <v>15</v>
      </c>
      <c r="F771" s="4">
        <v>33.76</v>
      </c>
      <c r="G771" s="39"/>
      <c r="H771" s="17">
        <v>20</v>
      </c>
      <c r="I771" s="18">
        <f t="shared" si="11"/>
        <v>0.40758293838862558</v>
      </c>
      <c r="J771" s="21"/>
      <c r="K771" s="21"/>
      <c r="L771" s="21"/>
      <c r="M771" s="21"/>
      <c r="N771" s="21"/>
      <c r="O771" s="21" t="s">
        <v>16</v>
      </c>
      <c r="P771" s="21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  <c r="CO771" s="19"/>
      <c r="CP771" s="2"/>
    </row>
    <row r="772" spans="1:94" x14ac:dyDescent="0.4">
      <c r="A772" s="13">
        <v>51161857238</v>
      </c>
      <c r="B772" s="14">
        <v>4</v>
      </c>
      <c r="C772" s="19" t="s">
        <v>831</v>
      </c>
      <c r="D772" s="21" t="s">
        <v>18</v>
      </c>
      <c r="E772" s="21" t="s">
        <v>15</v>
      </c>
      <c r="F772" s="4">
        <v>36.270000000000003</v>
      </c>
      <c r="G772" s="39"/>
      <c r="H772" s="17">
        <v>30</v>
      </c>
      <c r="I772" s="18">
        <f t="shared" ref="I772:I834" si="12">1-(H772/F772)</f>
        <v>0.17287014061207617</v>
      </c>
      <c r="J772" s="21"/>
      <c r="K772" s="21"/>
      <c r="L772" s="21"/>
      <c r="M772" s="21"/>
      <c r="N772" s="21" t="s">
        <v>16</v>
      </c>
      <c r="O772" s="21"/>
      <c r="P772" s="21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  <c r="CO772" s="19"/>
      <c r="CP772" s="2"/>
    </row>
    <row r="773" spans="1:94" x14ac:dyDescent="0.4">
      <c r="A773" s="13">
        <v>51161889794</v>
      </c>
      <c r="B773" s="14">
        <v>1</v>
      </c>
      <c r="C773" s="19" t="s">
        <v>835</v>
      </c>
      <c r="D773" s="21"/>
      <c r="E773" s="21" t="s">
        <v>15</v>
      </c>
      <c r="F773" s="17">
        <v>236.44</v>
      </c>
      <c r="G773" s="40"/>
      <c r="H773" s="17">
        <v>174</v>
      </c>
      <c r="I773" s="18">
        <f t="shared" si="12"/>
        <v>0.26408391135171716</v>
      </c>
      <c r="J773" s="21"/>
      <c r="K773" s="21" t="s">
        <v>16</v>
      </c>
      <c r="L773" s="21"/>
      <c r="M773" s="21"/>
      <c r="N773" s="21" t="s">
        <v>16</v>
      </c>
      <c r="O773" s="21"/>
      <c r="P773" s="21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 s="19"/>
      <c r="CO773" s="19"/>
      <c r="CP773" s="2"/>
    </row>
    <row r="774" spans="1:94" x14ac:dyDescent="0.4">
      <c r="A774" s="13">
        <v>51171853772</v>
      </c>
      <c r="B774" s="14">
        <v>5</v>
      </c>
      <c r="C774" s="19" t="s">
        <v>836</v>
      </c>
      <c r="D774" s="21"/>
      <c r="E774" s="21" t="s">
        <v>25</v>
      </c>
      <c r="F774" s="4">
        <v>12.84</v>
      </c>
      <c r="G774" s="39"/>
      <c r="H774" s="17">
        <v>7.5</v>
      </c>
      <c r="I774" s="18">
        <f t="shared" si="12"/>
        <v>0.41588785046728971</v>
      </c>
      <c r="J774" s="21"/>
      <c r="K774" s="21" t="s">
        <v>16</v>
      </c>
      <c r="L774" s="21"/>
      <c r="M774" s="21"/>
      <c r="N774" s="21" t="s">
        <v>16</v>
      </c>
      <c r="O774" s="21" t="s">
        <v>16</v>
      </c>
      <c r="P774" s="21" t="s">
        <v>16</v>
      </c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2"/>
    </row>
    <row r="775" spans="1:94" x14ac:dyDescent="0.4">
      <c r="A775" s="13">
        <v>51211845507</v>
      </c>
      <c r="B775" s="14">
        <v>1</v>
      </c>
      <c r="C775" s="19" t="s">
        <v>837</v>
      </c>
      <c r="D775" s="21" t="s">
        <v>18</v>
      </c>
      <c r="E775" s="21" t="s">
        <v>15</v>
      </c>
      <c r="F775" s="4">
        <v>65.53</v>
      </c>
      <c r="G775" s="39"/>
      <c r="H775" s="17">
        <v>55</v>
      </c>
      <c r="I775" s="18">
        <f t="shared" si="12"/>
        <v>0.1606897604150771</v>
      </c>
      <c r="J775" s="21"/>
      <c r="K775" s="21" t="s">
        <v>16</v>
      </c>
      <c r="L775" s="21"/>
      <c r="M775" s="21"/>
      <c r="N775" s="21"/>
      <c r="O775" s="21"/>
      <c r="P775" s="21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 s="19"/>
      <c r="CO775" s="19"/>
      <c r="CP775" s="2"/>
    </row>
    <row r="776" spans="1:94" x14ac:dyDescent="0.4">
      <c r="A776" s="13">
        <v>51211845508</v>
      </c>
      <c r="B776" s="14">
        <v>1</v>
      </c>
      <c r="C776" s="19" t="s">
        <v>838</v>
      </c>
      <c r="D776" s="21" t="s">
        <v>18</v>
      </c>
      <c r="E776" s="21" t="s">
        <v>15</v>
      </c>
      <c r="F776" s="4">
        <v>65.53</v>
      </c>
      <c r="G776" s="39"/>
      <c r="H776" s="17">
        <v>55</v>
      </c>
      <c r="I776" s="18">
        <f t="shared" si="12"/>
        <v>0.1606897604150771</v>
      </c>
      <c r="J776" s="21"/>
      <c r="K776" s="21" t="s">
        <v>16</v>
      </c>
      <c r="L776" s="21"/>
      <c r="M776" s="21"/>
      <c r="N776" s="21"/>
      <c r="O776" s="21"/>
      <c r="P776" s="21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 s="19"/>
      <c r="CO776" s="19"/>
      <c r="CP776" s="2"/>
    </row>
    <row r="777" spans="1:94" x14ac:dyDescent="0.4">
      <c r="A777" s="13">
        <v>51211845509</v>
      </c>
      <c r="B777" s="15">
        <v>4</v>
      </c>
      <c r="C777" s="19" t="s">
        <v>839</v>
      </c>
      <c r="D777" s="21" t="s">
        <v>18</v>
      </c>
      <c r="E777" s="21" t="s">
        <v>15</v>
      </c>
      <c r="F777" s="17">
        <v>175</v>
      </c>
      <c r="G777" s="40"/>
      <c r="H777" s="17">
        <v>135</v>
      </c>
      <c r="I777" s="18">
        <f t="shared" si="12"/>
        <v>0.22857142857142854</v>
      </c>
      <c r="J777" s="21"/>
      <c r="K777" s="21" t="s">
        <v>16</v>
      </c>
      <c r="L777" s="21"/>
      <c r="M777" s="21"/>
      <c r="N777" s="21"/>
      <c r="O777" s="21"/>
      <c r="P777" s="21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2"/>
    </row>
    <row r="778" spans="1:94" x14ac:dyDescent="0.4">
      <c r="A778" s="13">
        <v>51211852140</v>
      </c>
      <c r="B778" s="15">
        <v>7</v>
      </c>
      <c r="C778" s="19" t="s">
        <v>840</v>
      </c>
      <c r="D778" s="21"/>
      <c r="E778" s="21" t="s">
        <v>15</v>
      </c>
      <c r="F778" s="17">
        <v>1.87</v>
      </c>
      <c r="G778" s="40"/>
      <c r="H778" s="17">
        <v>1.25</v>
      </c>
      <c r="I778" s="18">
        <f t="shared" si="12"/>
        <v>0.33155080213903743</v>
      </c>
      <c r="J778" s="21"/>
      <c r="K778" s="21"/>
      <c r="L778" s="21" t="s">
        <v>16</v>
      </c>
      <c r="M778" s="21"/>
      <c r="N778" s="21"/>
      <c r="O778" s="21"/>
      <c r="P778" s="21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  <c r="CO778" s="19"/>
      <c r="CP778" s="2"/>
    </row>
    <row r="779" spans="1:94" x14ac:dyDescent="0.4">
      <c r="A779" s="13">
        <v>51211928850</v>
      </c>
      <c r="B779" s="15">
        <v>8</v>
      </c>
      <c r="C779" s="19" t="s">
        <v>841</v>
      </c>
      <c r="D779" s="6"/>
      <c r="E779" s="6" t="s">
        <v>15</v>
      </c>
      <c r="F779" s="17">
        <v>4.33</v>
      </c>
      <c r="G779" s="40"/>
      <c r="H779" s="17">
        <v>2.6</v>
      </c>
      <c r="I779" s="18">
        <f t="shared" si="12"/>
        <v>0.39953810623556585</v>
      </c>
      <c r="J779" s="21"/>
      <c r="K779" s="21"/>
      <c r="L779" s="6" t="s">
        <v>16</v>
      </c>
      <c r="M779" s="21"/>
      <c r="N779" s="21"/>
      <c r="O779" s="6"/>
      <c r="P779" s="6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  <c r="CO779" s="19"/>
      <c r="CP779" s="2"/>
    </row>
    <row r="780" spans="1:94" x14ac:dyDescent="0.4">
      <c r="A780" s="13">
        <v>51211938285</v>
      </c>
      <c r="B780" s="14">
        <v>2</v>
      </c>
      <c r="C780" s="19" t="s">
        <v>842</v>
      </c>
      <c r="D780" s="21"/>
      <c r="E780" s="6" t="s">
        <v>15</v>
      </c>
      <c r="F780" s="4">
        <v>34.51</v>
      </c>
      <c r="G780" s="39"/>
      <c r="H780" s="17">
        <v>24</v>
      </c>
      <c r="I780" s="18">
        <f t="shared" si="12"/>
        <v>0.30454940596928426</v>
      </c>
      <c r="J780" s="21"/>
      <c r="K780" s="21"/>
      <c r="L780" s="21"/>
      <c r="M780" s="21"/>
      <c r="N780" s="21"/>
      <c r="O780" s="21"/>
      <c r="P780" s="21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 s="19"/>
      <c r="CO780" s="19"/>
      <c r="CP780" s="2"/>
    </row>
    <row r="781" spans="1:94" x14ac:dyDescent="0.4">
      <c r="A781" s="13">
        <v>51211938286</v>
      </c>
      <c r="B781" s="15">
        <v>1</v>
      </c>
      <c r="C781" s="19" t="s">
        <v>843</v>
      </c>
      <c r="D781" s="21"/>
      <c r="E781" s="6" t="s">
        <v>15</v>
      </c>
      <c r="F781" s="17">
        <v>34.51</v>
      </c>
      <c r="G781" s="40"/>
      <c r="H781" s="17">
        <v>24</v>
      </c>
      <c r="I781" s="18">
        <f t="shared" si="12"/>
        <v>0.30454940596928426</v>
      </c>
      <c r="J781" s="21"/>
      <c r="K781" s="21"/>
      <c r="L781" s="21"/>
      <c r="M781" s="21"/>
      <c r="N781" s="21"/>
      <c r="O781" s="21"/>
      <c r="P781" s="21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2"/>
    </row>
    <row r="782" spans="1:94" x14ac:dyDescent="0.4">
      <c r="A782" s="13">
        <v>51211977747</v>
      </c>
      <c r="B782" s="15">
        <v>14</v>
      </c>
      <c r="C782" s="19" t="s">
        <v>844</v>
      </c>
      <c r="D782" s="21"/>
      <c r="E782" s="6" t="s">
        <v>15</v>
      </c>
      <c r="F782" s="17">
        <v>1.89</v>
      </c>
      <c r="G782" s="40"/>
      <c r="H782" s="17">
        <v>1.2</v>
      </c>
      <c r="I782" s="18">
        <f t="shared" si="12"/>
        <v>0.36507936507936511</v>
      </c>
      <c r="J782" s="21"/>
      <c r="K782" s="21"/>
      <c r="L782" s="21"/>
      <c r="M782" s="21"/>
      <c r="N782" s="21"/>
      <c r="O782" s="21"/>
      <c r="P782" s="21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  <c r="CO782" s="19"/>
      <c r="CP782" s="2"/>
    </row>
    <row r="783" spans="1:94" x14ac:dyDescent="0.4">
      <c r="A783" s="13">
        <v>51218122441</v>
      </c>
      <c r="B783" s="14">
        <v>1</v>
      </c>
      <c r="C783" s="2" t="s">
        <v>845</v>
      </c>
      <c r="D783" s="21"/>
      <c r="E783" s="6" t="s">
        <v>15</v>
      </c>
      <c r="F783" s="17">
        <v>30.29</v>
      </c>
      <c r="G783" s="40"/>
      <c r="H783" s="17">
        <v>19</v>
      </c>
      <c r="I783" s="18">
        <f t="shared" si="12"/>
        <v>0.37273027401782766</v>
      </c>
      <c r="J783" s="21"/>
      <c r="K783" s="21"/>
      <c r="L783" s="21"/>
      <c r="M783" s="21"/>
      <c r="N783" s="21"/>
      <c r="O783" s="21"/>
      <c r="P783" s="21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 s="19"/>
      <c r="CO783" s="19"/>
      <c r="CP783" s="2"/>
    </row>
    <row r="784" spans="1:94" x14ac:dyDescent="0.4">
      <c r="A784" s="13">
        <v>51218122442</v>
      </c>
      <c r="B784" s="14">
        <v>1</v>
      </c>
      <c r="C784" s="2" t="s">
        <v>846</v>
      </c>
      <c r="D784" s="21"/>
      <c r="E784" s="6" t="s">
        <v>15</v>
      </c>
      <c r="F784" s="4">
        <v>30.29</v>
      </c>
      <c r="G784" s="39"/>
      <c r="H784" s="17">
        <v>19</v>
      </c>
      <c r="I784" s="18">
        <f t="shared" si="12"/>
        <v>0.37273027401782766</v>
      </c>
      <c r="J784" s="21"/>
      <c r="K784" s="21"/>
      <c r="L784" s="21"/>
      <c r="M784" s="21"/>
      <c r="N784" s="21"/>
      <c r="O784" s="21"/>
      <c r="P784" s="21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  <c r="CO784" s="19"/>
      <c r="CP784" s="2"/>
    </row>
    <row r="785" spans="1:94" x14ac:dyDescent="0.4">
      <c r="A785" s="13">
        <v>51219130334</v>
      </c>
      <c r="B785" s="14">
        <v>9</v>
      </c>
      <c r="C785" s="19" t="s">
        <v>847</v>
      </c>
      <c r="D785" s="21"/>
      <c r="E785" s="21" t="s">
        <v>15</v>
      </c>
      <c r="F785" s="17">
        <v>1.64</v>
      </c>
      <c r="G785" s="40"/>
      <c r="H785" s="17">
        <v>1</v>
      </c>
      <c r="I785" s="18">
        <f t="shared" si="12"/>
        <v>0.3902439024390244</v>
      </c>
      <c r="J785" s="21"/>
      <c r="K785" s="21"/>
      <c r="L785" s="21"/>
      <c r="M785" s="21"/>
      <c r="N785" s="21"/>
      <c r="O785" s="21"/>
      <c r="P785" s="21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  <c r="CO785" s="19"/>
      <c r="CP785" s="2"/>
    </row>
    <row r="786" spans="1:94" x14ac:dyDescent="0.4">
      <c r="A786" s="13">
        <v>51231833187</v>
      </c>
      <c r="B786" s="14">
        <v>1</v>
      </c>
      <c r="C786" s="19" t="s">
        <v>848</v>
      </c>
      <c r="D786" s="21" t="s">
        <v>18</v>
      </c>
      <c r="E786" s="21" t="s">
        <v>15</v>
      </c>
      <c r="F786" s="4">
        <v>18.04</v>
      </c>
      <c r="G786" s="39"/>
      <c r="H786" s="17">
        <v>16</v>
      </c>
      <c r="I786" s="18">
        <f t="shared" si="12"/>
        <v>0.11308203991130816</v>
      </c>
      <c r="J786" s="21"/>
      <c r="K786" s="21" t="s">
        <v>16</v>
      </c>
      <c r="L786" s="21"/>
      <c r="M786" s="21"/>
      <c r="N786" s="21"/>
      <c r="O786" s="21"/>
      <c r="P786" s="21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  <c r="CO786" s="19"/>
      <c r="CP786" s="2"/>
    </row>
    <row r="787" spans="1:94" x14ac:dyDescent="0.4">
      <c r="A787" s="13">
        <v>51231869147</v>
      </c>
      <c r="B787" s="15">
        <v>2</v>
      </c>
      <c r="C787" s="19" t="s">
        <v>849</v>
      </c>
      <c r="D787" s="21"/>
      <c r="E787" s="21" t="s">
        <v>25</v>
      </c>
      <c r="F787" s="4">
        <v>64.02</v>
      </c>
      <c r="G787" s="39"/>
      <c r="H787" s="17">
        <v>20</v>
      </c>
      <c r="I787" s="18">
        <f t="shared" si="12"/>
        <v>0.6875976257419556</v>
      </c>
      <c r="J787" s="21"/>
      <c r="K787" s="21"/>
      <c r="L787" s="21"/>
      <c r="M787" s="21"/>
      <c r="N787" s="21"/>
      <c r="O787" s="21" t="s">
        <v>16</v>
      </c>
      <c r="P787" s="21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2"/>
    </row>
    <row r="788" spans="1:94" x14ac:dyDescent="0.4">
      <c r="A788" s="13">
        <v>51231908465</v>
      </c>
      <c r="B788" s="15">
        <v>2</v>
      </c>
      <c r="C788" s="19" t="s">
        <v>850</v>
      </c>
      <c r="D788" s="21"/>
      <c r="E788" s="21" t="s">
        <v>25</v>
      </c>
      <c r="F788" s="4">
        <v>61.38</v>
      </c>
      <c r="G788" s="39"/>
      <c r="H788" s="17">
        <v>22</v>
      </c>
      <c r="I788" s="18">
        <f t="shared" si="12"/>
        <v>0.64157706093189959</v>
      </c>
      <c r="J788" s="21"/>
      <c r="K788" s="21"/>
      <c r="L788" s="21"/>
      <c r="M788" s="21"/>
      <c r="N788" s="21"/>
      <c r="O788" s="21"/>
      <c r="P788" s="21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2"/>
    </row>
    <row r="789" spans="1:94" x14ac:dyDescent="0.4">
      <c r="A789" s="13">
        <v>51231927129</v>
      </c>
      <c r="B789" s="15">
        <v>1</v>
      </c>
      <c r="C789" s="19" t="s">
        <v>851</v>
      </c>
      <c r="D789" s="21"/>
      <c r="E789" s="21" t="s">
        <v>25</v>
      </c>
      <c r="F789" s="4">
        <v>56.17</v>
      </c>
      <c r="G789" s="39"/>
      <c r="H789" s="17">
        <v>18</v>
      </c>
      <c r="I789" s="18">
        <f t="shared" si="12"/>
        <v>0.67954424069788144</v>
      </c>
      <c r="J789" s="21"/>
      <c r="K789" s="21"/>
      <c r="L789" s="21"/>
      <c r="M789" s="21"/>
      <c r="N789" s="21"/>
      <c r="O789" s="21"/>
      <c r="P789" s="21" t="s">
        <v>16</v>
      </c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  <c r="CL789" s="19"/>
      <c r="CM789" s="19"/>
      <c r="CN789" s="19"/>
      <c r="CO789" s="19"/>
      <c r="CP789" s="2"/>
    </row>
    <row r="790" spans="1:94" x14ac:dyDescent="0.4">
      <c r="A790" s="13">
        <v>51241846159</v>
      </c>
      <c r="B790" s="14">
        <v>1</v>
      </c>
      <c r="C790" s="19" t="s">
        <v>852</v>
      </c>
      <c r="D790" s="21"/>
      <c r="E790" s="21" t="s">
        <v>15</v>
      </c>
      <c r="F790" s="4">
        <v>160.4</v>
      </c>
      <c r="G790" s="39"/>
      <c r="H790" s="17">
        <v>110</v>
      </c>
      <c r="I790" s="18">
        <f t="shared" si="12"/>
        <v>0.31421446384039897</v>
      </c>
      <c r="J790" s="21"/>
      <c r="K790" s="21" t="s">
        <v>16</v>
      </c>
      <c r="L790" s="21"/>
      <c r="M790" s="21"/>
      <c r="N790" s="21"/>
      <c r="O790" s="21"/>
      <c r="P790" s="21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  <c r="CO790" s="19"/>
      <c r="CP790" s="2"/>
    </row>
    <row r="791" spans="1:94" x14ac:dyDescent="0.4">
      <c r="A791" s="13">
        <v>51241908431</v>
      </c>
      <c r="B791" s="14">
        <v>4</v>
      </c>
      <c r="C791" s="19" t="s">
        <v>853</v>
      </c>
      <c r="D791" s="21"/>
      <c r="E791" s="21" t="s">
        <v>25</v>
      </c>
      <c r="F791" s="17">
        <v>79.760000000000005</v>
      </c>
      <c r="G791" s="40"/>
      <c r="H791" s="17">
        <v>25</v>
      </c>
      <c r="I791" s="18">
        <f t="shared" si="12"/>
        <v>0.68655967903711135</v>
      </c>
      <c r="J791" s="21"/>
      <c r="K791" s="21"/>
      <c r="L791" s="21"/>
      <c r="M791" s="21"/>
      <c r="N791" s="21"/>
      <c r="O791" s="21"/>
      <c r="P791" s="21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  <c r="CO791" s="19"/>
      <c r="CP791" s="2"/>
    </row>
    <row r="792" spans="1:94" x14ac:dyDescent="0.4">
      <c r="A792" s="13">
        <v>51251932333</v>
      </c>
      <c r="B792" s="14">
        <v>2</v>
      </c>
      <c r="C792" s="19" t="s">
        <v>854</v>
      </c>
      <c r="D792" s="21"/>
      <c r="E792" s="21" t="s">
        <v>25</v>
      </c>
      <c r="F792" s="4">
        <v>113.41</v>
      </c>
      <c r="G792" s="39"/>
      <c r="H792" s="17">
        <v>25</v>
      </c>
      <c r="I792" s="18">
        <f t="shared" si="12"/>
        <v>0.77956088528348466</v>
      </c>
      <c r="J792" s="21"/>
      <c r="K792" s="21"/>
      <c r="L792" s="21" t="s">
        <v>16</v>
      </c>
      <c r="M792" s="21"/>
      <c r="N792" s="21"/>
      <c r="O792" s="21"/>
      <c r="P792" s="21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  <c r="CL792" s="19"/>
      <c r="CM792" s="19"/>
      <c r="CN792" s="19"/>
      <c r="CO792" s="19"/>
      <c r="CP792" s="2"/>
    </row>
    <row r="793" spans="1:94" x14ac:dyDescent="0.4">
      <c r="A793" s="13">
        <v>51261369815</v>
      </c>
      <c r="B793" s="14">
        <v>1</v>
      </c>
      <c r="C793" s="19" t="s">
        <v>855</v>
      </c>
      <c r="D793" s="21"/>
      <c r="E793" s="21" t="s">
        <v>15</v>
      </c>
      <c r="F793" s="17">
        <v>130.18</v>
      </c>
      <c r="G793" s="40"/>
      <c r="H793" s="17">
        <v>84</v>
      </c>
      <c r="I793" s="18">
        <f t="shared" si="12"/>
        <v>0.3547395913350746</v>
      </c>
      <c r="J793" s="21"/>
      <c r="K793" s="21"/>
      <c r="L793" s="21"/>
      <c r="M793" s="21"/>
      <c r="N793" s="21"/>
      <c r="O793" s="21"/>
      <c r="P793" s="21" t="s">
        <v>16</v>
      </c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  <c r="CL793" s="19"/>
      <c r="CM793" s="19"/>
      <c r="CN793" s="19"/>
      <c r="CO793" s="19"/>
      <c r="CP793" s="2"/>
    </row>
    <row r="794" spans="1:94" x14ac:dyDescent="0.4">
      <c r="A794" s="13">
        <v>51261372594</v>
      </c>
      <c r="B794" s="14">
        <v>1</v>
      </c>
      <c r="C794" s="19" t="s">
        <v>856</v>
      </c>
      <c r="D794" s="21"/>
      <c r="E794" s="21" t="s">
        <v>15</v>
      </c>
      <c r="F794" s="17">
        <v>114.58</v>
      </c>
      <c r="G794" s="40"/>
      <c r="H794" s="17">
        <v>75</v>
      </c>
      <c r="I794" s="18">
        <f t="shared" si="12"/>
        <v>0.3454355035782859</v>
      </c>
      <c r="J794" s="21"/>
      <c r="K794" s="21"/>
      <c r="L794" s="21" t="s">
        <v>16</v>
      </c>
      <c r="M794" s="21"/>
      <c r="N794" s="21"/>
      <c r="O794" s="21" t="s">
        <v>16</v>
      </c>
      <c r="P794" s="21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  <c r="CO794" s="19"/>
      <c r="CP794" s="2"/>
    </row>
    <row r="795" spans="1:94" x14ac:dyDescent="0.4">
      <c r="A795" s="13">
        <v>51261373183</v>
      </c>
      <c r="B795" s="14">
        <v>1</v>
      </c>
      <c r="C795" s="19" t="s">
        <v>857</v>
      </c>
      <c r="D795" s="21"/>
      <c r="E795" s="21" t="s">
        <v>15</v>
      </c>
      <c r="F795" s="4">
        <v>120.88</v>
      </c>
      <c r="G795" s="39"/>
      <c r="H795" s="17">
        <v>79</v>
      </c>
      <c r="I795" s="18">
        <f t="shared" si="12"/>
        <v>0.34645929847782919</v>
      </c>
      <c r="J795" s="21"/>
      <c r="K795" s="21"/>
      <c r="L795" s="21" t="s">
        <v>16</v>
      </c>
      <c r="M795" s="21"/>
      <c r="N795" s="21"/>
      <c r="O795" s="21" t="s">
        <v>16</v>
      </c>
      <c r="P795" s="21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  <c r="CL795" s="19"/>
      <c r="CM795" s="19"/>
      <c r="CN795" s="19"/>
      <c r="CO795" s="19"/>
      <c r="CP795" s="2"/>
    </row>
    <row r="796" spans="1:94" x14ac:dyDescent="0.4">
      <c r="A796" s="13">
        <v>51261385115</v>
      </c>
      <c r="B796" s="15">
        <v>1</v>
      </c>
      <c r="C796" s="19" t="s">
        <v>858</v>
      </c>
      <c r="D796" s="21"/>
      <c r="E796" s="21" t="s">
        <v>15</v>
      </c>
      <c r="F796" s="4">
        <v>126.7</v>
      </c>
      <c r="G796" s="39"/>
      <c r="H796" s="17">
        <v>82</v>
      </c>
      <c r="I796" s="18">
        <f t="shared" si="12"/>
        <v>0.35280189423835839</v>
      </c>
      <c r="J796" s="21"/>
      <c r="K796" s="21"/>
      <c r="L796" s="21" t="s">
        <v>16</v>
      </c>
      <c r="M796" s="21"/>
      <c r="N796" s="21"/>
      <c r="O796" s="21"/>
      <c r="P796" s="21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  <c r="CO796" s="19"/>
      <c r="CP796" s="2"/>
    </row>
    <row r="797" spans="1:94" x14ac:dyDescent="0.4">
      <c r="A797" s="13">
        <v>51321803813</v>
      </c>
      <c r="B797" s="14">
        <v>1</v>
      </c>
      <c r="C797" s="19" t="s">
        <v>859</v>
      </c>
      <c r="D797" s="21"/>
      <c r="E797" s="21" t="s">
        <v>15</v>
      </c>
      <c r="F797" s="4">
        <v>195.46</v>
      </c>
      <c r="G797" s="39"/>
      <c r="H797" s="17">
        <v>127</v>
      </c>
      <c r="I797" s="18">
        <f t="shared" si="12"/>
        <v>0.35025069067839965</v>
      </c>
      <c r="J797" s="21" t="s">
        <v>16</v>
      </c>
      <c r="K797" s="21"/>
      <c r="L797" s="21"/>
      <c r="M797" s="21"/>
      <c r="N797" s="21"/>
      <c r="O797" s="21"/>
      <c r="P797" s="21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  <c r="CL797" s="19"/>
      <c r="CM797" s="19"/>
      <c r="CN797" s="19"/>
      <c r="CO797" s="19"/>
      <c r="CP797" s="2"/>
    </row>
    <row r="798" spans="1:94" x14ac:dyDescent="0.4">
      <c r="A798" s="13">
        <v>51321809601</v>
      </c>
      <c r="B798" s="15">
        <v>1</v>
      </c>
      <c r="C798" s="19" t="s">
        <v>860</v>
      </c>
      <c r="D798" s="21" t="s">
        <v>18</v>
      </c>
      <c r="E798" s="21" t="s">
        <v>15</v>
      </c>
      <c r="F798" s="17">
        <v>104.07</v>
      </c>
      <c r="G798" s="40"/>
      <c r="H798" s="17">
        <v>62</v>
      </c>
      <c r="I798" s="18">
        <f t="shared" si="12"/>
        <v>0.4042471413471701</v>
      </c>
      <c r="J798" s="21"/>
      <c r="K798" s="21"/>
      <c r="L798" s="21"/>
      <c r="M798" s="21"/>
      <c r="N798" s="21" t="s">
        <v>16</v>
      </c>
      <c r="O798" s="21"/>
      <c r="P798" s="21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  <c r="CO798" s="19"/>
      <c r="CP798" s="2"/>
    </row>
    <row r="799" spans="1:94" x14ac:dyDescent="0.4">
      <c r="A799" s="13">
        <v>51321813184</v>
      </c>
      <c r="B799" s="14">
        <v>1</v>
      </c>
      <c r="C799" s="19" t="s">
        <v>861</v>
      </c>
      <c r="D799" s="21"/>
      <c r="E799" s="21" t="s">
        <v>15</v>
      </c>
      <c r="F799" s="4">
        <v>177.21</v>
      </c>
      <c r="G799" s="39"/>
      <c r="H799" s="17">
        <v>110</v>
      </c>
      <c r="I799" s="18">
        <f t="shared" si="12"/>
        <v>0.37926753569211669</v>
      </c>
      <c r="J799" s="21" t="s">
        <v>16</v>
      </c>
      <c r="K799" s="21"/>
      <c r="L799" s="21"/>
      <c r="M799" s="21"/>
      <c r="N799" s="21"/>
      <c r="O799" s="21"/>
      <c r="P799" s="21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  <c r="CL799" s="19"/>
      <c r="CM799" s="19"/>
      <c r="CN799" s="19"/>
      <c r="CO799" s="19"/>
      <c r="CP799" s="2"/>
    </row>
    <row r="800" spans="1:94" x14ac:dyDescent="0.4">
      <c r="A800" s="13">
        <v>51321814527</v>
      </c>
      <c r="B800" s="15">
        <v>1</v>
      </c>
      <c r="C800" s="19" t="s">
        <v>862</v>
      </c>
      <c r="D800" s="21"/>
      <c r="E800" s="21" t="s">
        <v>15</v>
      </c>
      <c r="F800" s="17">
        <v>195.69</v>
      </c>
      <c r="G800" s="40"/>
      <c r="H800" s="17">
        <v>127</v>
      </c>
      <c r="I800" s="18">
        <f t="shared" si="12"/>
        <v>0.35101435944606263</v>
      </c>
      <c r="J800" s="21" t="s">
        <v>16</v>
      </c>
      <c r="K800" s="21"/>
      <c r="L800" s="21"/>
      <c r="M800" s="21"/>
      <c r="N800" s="21"/>
      <c r="O800" s="21"/>
      <c r="P800" s="21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  <c r="CL800" s="19"/>
      <c r="CM800" s="19"/>
      <c r="CN800" s="19"/>
      <c r="CO800" s="19"/>
      <c r="CP800" s="2"/>
    </row>
    <row r="801" spans="1:94" x14ac:dyDescent="0.4">
      <c r="A801" s="13">
        <v>51321822902</v>
      </c>
      <c r="B801" s="15">
        <v>3</v>
      </c>
      <c r="C801" s="19" t="s">
        <v>863</v>
      </c>
      <c r="D801" s="21"/>
      <c r="E801" s="21" t="s">
        <v>15</v>
      </c>
      <c r="F801" s="4">
        <v>99.73</v>
      </c>
      <c r="G801" s="39"/>
      <c r="H801" s="17">
        <v>48</v>
      </c>
      <c r="I801" s="18">
        <f t="shared" si="12"/>
        <v>0.5187004913265818</v>
      </c>
      <c r="J801" s="21"/>
      <c r="K801" s="21" t="s">
        <v>16</v>
      </c>
      <c r="L801" s="21"/>
      <c r="M801" s="21"/>
      <c r="N801" s="21"/>
      <c r="O801" s="21"/>
      <c r="P801" s="21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  <c r="CL801" s="19"/>
      <c r="CM801" s="19"/>
      <c r="CN801" s="19"/>
      <c r="CO801" s="19"/>
      <c r="CP801" s="2"/>
    </row>
    <row r="802" spans="1:94" x14ac:dyDescent="0.4">
      <c r="A802" s="13">
        <v>51321867901</v>
      </c>
      <c r="B802" s="14">
        <v>6</v>
      </c>
      <c r="C802" s="19" t="s">
        <v>864</v>
      </c>
      <c r="D802" s="21"/>
      <c r="E802" s="21" t="s">
        <v>15</v>
      </c>
      <c r="F802" s="17">
        <v>122.44</v>
      </c>
      <c r="G802" s="40"/>
      <c r="H802" s="17">
        <v>54</v>
      </c>
      <c r="I802" s="18">
        <f t="shared" si="12"/>
        <v>0.55896765762822609</v>
      </c>
      <c r="J802" s="21"/>
      <c r="K802" s="21" t="s">
        <v>16</v>
      </c>
      <c r="L802" s="21"/>
      <c r="M802" s="21"/>
      <c r="N802" s="21"/>
      <c r="O802" s="21"/>
      <c r="P802" s="21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  <c r="CO802" s="19"/>
      <c r="CP802" s="2"/>
    </row>
    <row r="803" spans="1:94" x14ac:dyDescent="0.4">
      <c r="A803" s="13">
        <v>51321867902</v>
      </c>
      <c r="B803" s="14">
        <v>6</v>
      </c>
      <c r="C803" s="19" t="s">
        <v>865</v>
      </c>
      <c r="D803" s="21"/>
      <c r="E803" s="21" t="s">
        <v>15</v>
      </c>
      <c r="F803" s="17">
        <v>122.44</v>
      </c>
      <c r="G803" s="40"/>
      <c r="H803" s="17">
        <v>54</v>
      </c>
      <c r="I803" s="18">
        <f t="shared" si="12"/>
        <v>0.55896765762822609</v>
      </c>
      <c r="J803" s="21"/>
      <c r="K803" s="21" t="s">
        <v>16</v>
      </c>
      <c r="L803" s="21"/>
      <c r="M803" s="21"/>
      <c r="N803" s="21"/>
      <c r="O803" s="21"/>
      <c r="P803" s="21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  <c r="CL803" s="19"/>
      <c r="CM803" s="19"/>
      <c r="CN803" s="19"/>
      <c r="CO803" s="19"/>
      <c r="CP803" s="2"/>
    </row>
    <row r="804" spans="1:94" x14ac:dyDescent="0.4">
      <c r="A804" s="13">
        <v>51321904507</v>
      </c>
      <c r="B804" s="15">
        <v>3</v>
      </c>
      <c r="C804" s="19" t="s">
        <v>866</v>
      </c>
      <c r="D804" s="21"/>
      <c r="E804" s="21" t="s">
        <v>15</v>
      </c>
      <c r="F804" s="4">
        <v>26.38</v>
      </c>
      <c r="G804" s="39"/>
      <c r="H804" s="17">
        <v>18</v>
      </c>
      <c r="I804" s="18">
        <f t="shared" si="12"/>
        <v>0.3176648976497346</v>
      </c>
      <c r="J804" s="21"/>
      <c r="K804" s="21"/>
      <c r="L804" s="21" t="s">
        <v>16</v>
      </c>
      <c r="M804" s="21"/>
      <c r="N804" s="21"/>
      <c r="O804" s="21"/>
      <c r="P804" s="21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  <c r="CO804" s="19"/>
      <c r="CP804" s="2"/>
    </row>
    <row r="805" spans="1:94" x14ac:dyDescent="0.4">
      <c r="A805" s="13">
        <v>51321938367</v>
      </c>
      <c r="B805" s="14">
        <v>1</v>
      </c>
      <c r="C805" s="19" t="s">
        <v>867</v>
      </c>
      <c r="D805" s="21"/>
      <c r="E805" s="21" t="s">
        <v>15</v>
      </c>
      <c r="F805" s="17">
        <v>340</v>
      </c>
      <c r="G805" s="40"/>
      <c r="H805" s="17">
        <v>170</v>
      </c>
      <c r="I805" s="18">
        <f t="shared" si="12"/>
        <v>0.5</v>
      </c>
      <c r="J805" s="21"/>
      <c r="K805" s="21"/>
      <c r="L805" s="21"/>
      <c r="M805" s="21"/>
      <c r="N805" s="21"/>
      <c r="O805" s="21"/>
      <c r="P805" s="21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  <c r="CL805" s="19"/>
      <c r="CM805" s="19"/>
      <c r="CN805" s="19"/>
      <c r="CO805" s="19"/>
      <c r="CP805" s="2"/>
    </row>
    <row r="806" spans="1:94" x14ac:dyDescent="0.4">
      <c r="A806" s="13">
        <v>51331369237</v>
      </c>
      <c r="B806" s="14">
        <v>1</v>
      </c>
      <c r="C806" s="19" t="s">
        <v>868</v>
      </c>
      <c r="D806" s="21" t="s">
        <v>18</v>
      </c>
      <c r="E806" s="21" t="s">
        <v>15</v>
      </c>
      <c r="F806" s="4">
        <v>357.91</v>
      </c>
      <c r="G806" s="39"/>
      <c r="H806" s="17">
        <v>315</v>
      </c>
      <c r="I806" s="18">
        <f t="shared" si="12"/>
        <v>0.11989047525914343</v>
      </c>
      <c r="J806" s="21"/>
      <c r="K806" s="21"/>
      <c r="L806" s="21"/>
      <c r="M806" s="21"/>
      <c r="N806" s="21"/>
      <c r="O806" s="21" t="s">
        <v>16</v>
      </c>
      <c r="P806" s="21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  <c r="CL806" s="19"/>
      <c r="CM806" s="19"/>
      <c r="CN806" s="19"/>
      <c r="CO806" s="19"/>
      <c r="CP806" s="2"/>
    </row>
    <row r="807" spans="1:94" x14ac:dyDescent="0.4">
      <c r="A807" s="13">
        <v>51331369238</v>
      </c>
      <c r="B807" s="15">
        <v>1</v>
      </c>
      <c r="C807" s="19" t="s">
        <v>869</v>
      </c>
      <c r="D807" s="21" t="s">
        <v>18</v>
      </c>
      <c r="E807" s="21" t="s">
        <v>15</v>
      </c>
      <c r="F807" s="4">
        <v>390.09</v>
      </c>
      <c r="G807" s="39"/>
      <c r="H807" s="17">
        <v>343</v>
      </c>
      <c r="I807" s="18">
        <f t="shared" si="12"/>
        <v>0.12071573226691268</v>
      </c>
      <c r="J807" s="21"/>
      <c r="K807" s="21"/>
      <c r="L807" s="21"/>
      <c r="M807" s="21"/>
      <c r="N807" s="21"/>
      <c r="O807" s="21" t="s">
        <v>16</v>
      </c>
      <c r="P807" s="21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  <c r="CL807" s="19"/>
      <c r="CM807" s="19"/>
      <c r="CN807" s="19"/>
      <c r="CO807" s="19"/>
      <c r="CP807" s="2"/>
    </row>
    <row r="808" spans="1:94" x14ac:dyDescent="0.4">
      <c r="A808" s="13">
        <v>51331369247</v>
      </c>
      <c r="B808" s="15">
        <v>1</v>
      </c>
      <c r="C808" s="19" t="s">
        <v>870</v>
      </c>
      <c r="D808" s="21"/>
      <c r="E808" s="21" t="s">
        <v>254</v>
      </c>
      <c r="F808" s="4">
        <v>453.13</v>
      </c>
      <c r="G808" s="39"/>
      <c r="H808" s="17">
        <v>300</v>
      </c>
      <c r="I808" s="18">
        <f t="shared" si="12"/>
        <v>0.33793833999073108</v>
      </c>
      <c r="J808" s="21"/>
      <c r="K808" s="21"/>
      <c r="L808" s="21"/>
      <c r="M808" s="21" t="s">
        <v>16</v>
      </c>
      <c r="N808" s="21" t="s">
        <v>16</v>
      </c>
      <c r="O808" s="21" t="s">
        <v>16</v>
      </c>
      <c r="P808" s="21" t="s">
        <v>16</v>
      </c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  <c r="CO808" s="19"/>
      <c r="CP808" s="2"/>
    </row>
    <row r="809" spans="1:94" x14ac:dyDescent="0.4">
      <c r="A809" s="13">
        <v>51331369248</v>
      </c>
      <c r="B809" s="14">
        <v>1</v>
      </c>
      <c r="C809" s="19" t="s">
        <v>871</v>
      </c>
      <c r="D809" s="21"/>
      <c r="E809" s="21" t="s">
        <v>254</v>
      </c>
      <c r="F809" s="17">
        <v>453.13</v>
      </c>
      <c r="G809" s="40"/>
      <c r="H809" s="17">
        <v>300</v>
      </c>
      <c r="I809" s="18">
        <f t="shared" si="12"/>
        <v>0.33793833999073108</v>
      </c>
      <c r="J809" s="21"/>
      <c r="K809" s="21"/>
      <c r="L809" s="21"/>
      <c r="M809" s="21" t="s">
        <v>16</v>
      </c>
      <c r="N809" s="21" t="s">
        <v>16</v>
      </c>
      <c r="O809" s="21" t="s">
        <v>16</v>
      </c>
      <c r="P809" s="21" t="s">
        <v>16</v>
      </c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  <c r="CO809" s="19"/>
      <c r="CP809" s="2"/>
    </row>
    <row r="810" spans="1:94" x14ac:dyDescent="0.4">
      <c r="A810" s="13">
        <v>51331375395</v>
      </c>
      <c r="B810" s="14">
        <v>1</v>
      </c>
      <c r="C810" s="19" t="s">
        <v>872</v>
      </c>
      <c r="D810" s="21" t="s">
        <v>18</v>
      </c>
      <c r="E810" s="21" t="s">
        <v>15</v>
      </c>
      <c r="F810" s="17">
        <v>357.91</v>
      </c>
      <c r="G810" s="40"/>
      <c r="H810" s="17">
        <v>265</v>
      </c>
      <c r="I810" s="18">
        <f t="shared" si="12"/>
        <v>0.25959039982118415</v>
      </c>
      <c r="J810" s="21"/>
      <c r="K810" s="21"/>
      <c r="L810" s="21"/>
      <c r="M810" s="21"/>
      <c r="N810" s="21"/>
      <c r="O810" s="21" t="s">
        <v>16</v>
      </c>
      <c r="P810" s="21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  <c r="CL810" s="19"/>
      <c r="CM810" s="19"/>
      <c r="CN810" s="19"/>
      <c r="CO810" s="19"/>
      <c r="CP810" s="2"/>
    </row>
    <row r="811" spans="1:94" x14ac:dyDescent="0.4">
      <c r="A811" s="13">
        <v>51331375396</v>
      </c>
      <c r="B811" s="15">
        <v>1</v>
      </c>
      <c r="C811" s="19" t="s">
        <v>873</v>
      </c>
      <c r="D811" s="21" t="s">
        <v>18</v>
      </c>
      <c r="E811" s="21" t="s">
        <v>15</v>
      </c>
      <c r="F811" s="4">
        <v>390.09</v>
      </c>
      <c r="G811" s="39"/>
      <c r="H811" s="17">
        <v>320</v>
      </c>
      <c r="I811" s="18">
        <f t="shared" si="12"/>
        <v>0.17967648491373778</v>
      </c>
      <c r="J811" s="21"/>
      <c r="K811" s="21"/>
      <c r="L811" s="21"/>
      <c r="M811" s="21"/>
      <c r="N811" s="21"/>
      <c r="O811" s="21" t="s">
        <v>16</v>
      </c>
      <c r="P811" s="21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2"/>
    </row>
    <row r="812" spans="1:94" x14ac:dyDescent="0.4">
      <c r="A812" s="13">
        <v>51331868187</v>
      </c>
      <c r="B812" s="15">
        <v>6</v>
      </c>
      <c r="C812" s="19" t="s">
        <v>874</v>
      </c>
      <c r="D812" s="21"/>
      <c r="E812" s="21" t="s">
        <v>15</v>
      </c>
      <c r="F812" s="4">
        <v>114.02</v>
      </c>
      <c r="G812" s="39"/>
      <c r="H812" s="17">
        <v>65</v>
      </c>
      <c r="I812" s="18">
        <f t="shared" si="12"/>
        <v>0.42992457463602873</v>
      </c>
      <c r="J812" s="21"/>
      <c r="K812" s="21"/>
      <c r="L812" s="21"/>
      <c r="M812" s="21"/>
      <c r="N812" s="21"/>
      <c r="O812" s="21" t="s">
        <v>16</v>
      </c>
      <c r="P812" s="21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  <c r="CO812" s="19"/>
      <c r="CP812" s="2"/>
    </row>
    <row r="813" spans="1:94" x14ac:dyDescent="0.4">
      <c r="A813" s="13">
        <v>51331868188</v>
      </c>
      <c r="B813" s="14">
        <v>4</v>
      </c>
      <c r="C813" s="19" t="s">
        <v>875</v>
      </c>
      <c r="D813" s="21"/>
      <c r="E813" s="21" t="s">
        <v>15</v>
      </c>
      <c r="F813" s="17">
        <v>114.02</v>
      </c>
      <c r="G813" s="40"/>
      <c r="H813" s="17">
        <v>65</v>
      </c>
      <c r="I813" s="18">
        <f t="shared" si="12"/>
        <v>0.42992457463602873</v>
      </c>
      <c r="J813" s="21"/>
      <c r="K813" s="21"/>
      <c r="L813" s="21"/>
      <c r="M813" s="21"/>
      <c r="N813" s="21"/>
      <c r="O813" s="21" t="s">
        <v>16</v>
      </c>
      <c r="P813" s="21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  <c r="CO813" s="19"/>
      <c r="CP813" s="2"/>
    </row>
    <row r="814" spans="1:94" x14ac:dyDescent="0.4">
      <c r="A814" s="13">
        <v>51331868830</v>
      </c>
      <c r="B814" s="15">
        <v>3</v>
      </c>
      <c r="C814" s="19" t="s">
        <v>876</v>
      </c>
      <c r="D814" s="21"/>
      <c r="E814" s="21" t="s">
        <v>15</v>
      </c>
      <c r="F814" s="4">
        <v>111.09</v>
      </c>
      <c r="G814" s="39"/>
      <c r="H814" s="17">
        <v>65</v>
      </c>
      <c r="I814" s="18">
        <f t="shared" si="12"/>
        <v>0.41488882887748679</v>
      </c>
      <c r="J814" s="21"/>
      <c r="K814" s="21"/>
      <c r="L814" s="21"/>
      <c r="M814" s="21"/>
      <c r="N814" s="21" t="s">
        <v>16</v>
      </c>
      <c r="O814" s="21"/>
      <c r="P814" s="21" t="s">
        <v>16</v>
      </c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  <c r="CL814" s="19"/>
      <c r="CM814" s="19"/>
      <c r="CN814" s="19"/>
      <c r="CO814" s="19"/>
      <c r="CP814" s="2"/>
    </row>
    <row r="815" spans="1:94" x14ac:dyDescent="0.4">
      <c r="A815" s="13">
        <v>51331921505</v>
      </c>
      <c r="B815" s="15">
        <v>1</v>
      </c>
      <c r="C815" s="19" t="s">
        <v>877</v>
      </c>
      <c r="D815" s="21"/>
      <c r="E815" s="21" t="s">
        <v>15</v>
      </c>
      <c r="F815" s="17">
        <v>446.95</v>
      </c>
      <c r="G815" s="40"/>
      <c r="H815" s="17">
        <v>310</v>
      </c>
      <c r="I815" s="18">
        <f t="shared" si="12"/>
        <v>0.30641011298803</v>
      </c>
      <c r="J815" s="21"/>
      <c r="K815" s="21"/>
      <c r="L815" s="21"/>
      <c r="M815" s="21"/>
      <c r="N815" s="21"/>
      <c r="O815" s="21" t="s">
        <v>16</v>
      </c>
      <c r="P815" s="21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  <c r="CO815" s="19"/>
      <c r="CP815" s="2"/>
    </row>
    <row r="816" spans="1:94" x14ac:dyDescent="0.4">
      <c r="A816" s="13">
        <v>51331921506</v>
      </c>
      <c r="B816" s="14">
        <v>4</v>
      </c>
      <c r="C816" s="19" t="s">
        <v>878</v>
      </c>
      <c r="D816" s="21"/>
      <c r="E816" s="21" t="s">
        <v>15</v>
      </c>
      <c r="F816" s="4">
        <v>446.95</v>
      </c>
      <c r="G816" s="39"/>
      <c r="H816" s="17">
        <v>290</v>
      </c>
      <c r="I816" s="18">
        <f t="shared" si="12"/>
        <v>0.35115784763396352</v>
      </c>
      <c r="J816" s="21"/>
      <c r="K816" s="21"/>
      <c r="L816" s="21"/>
      <c r="M816" s="21"/>
      <c r="N816" s="21"/>
      <c r="O816" s="21" t="s">
        <v>16</v>
      </c>
      <c r="P816" s="21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  <c r="CO816" s="19"/>
      <c r="CP816" s="2"/>
    </row>
    <row r="817" spans="1:94" x14ac:dyDescent="0.4">
      <c r="A817" s="13">
        <v>51351846567</v>
      </c>
      <c r="B817" s="14">
        <v>3</v>
      </c>
      <c r="C817" s="19" t="s">
        <v>879</v>
      </c>
      <c r="D817" s="21"/>
      <c r="E817" s="21" t="s">
        <v>15</v>
      </c>
      <c r="F817" s="4">
        <v>168.21</v>
      </c>
      <c r="G817" s="39"/>
      <c r="H817" s="17">
        <v>100</v>
      </c>
      <c r="I817" s="18">
        <f t="shared" si="12"/>
        <v>0.40550502348255157</v>
      </c>
      <c r="J817" s="21"/>
      <c r="K817" s="21"/>
      <c r="L817" s="21"/>
      <c r="M817" s="21"/>
      <c r="N817" s="21" t="s">
        <v>16</v>
      </c>
      <c r="O817" s="21"/>
      <c r="P817" s="21" t="s">
        <v>16</v>
      </c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  <c r="CL817" s="19"/>
      <c r="CM817" s="19"/>
      <c r="CN817" s="19"/>
      <c r="CO817" s="19"/>
      <c r="CP817" s="2"/>
    </row>
    <row r="818" spans="1:94" x14ac:dyDescent="0.4">
      <c r="A818" s="13">
        <v>51351846568</v>
      </c>
      <c r="B818" s="14">
        <v>3</v>
      </c>
      <c r="C818" s="19" t="s">
        <v>880</v>
      </c>
      <c r="D818" s="21"/>
      <c r="E818" s="21" t="s">
        <v>15</v>
      </c>
      <c r="F818" s="17">
        <v>226.58</v>
      </c>
      <c r="G818" s="40"/>
      <c r="H818" s="17">
        <v>135</v>
      </c>
      <c r="I818" s="18">
        <f t="shared" si="12"/>
        <v>0.40418395268779239</v>
      </c>
      <c r="J818" s="21"/>
      <c r="K818" s="21"/>
      <c r="L818" s="21"/>
      <c r="M818" s="21"/>
      <c r="N818" s="21" t="s">
        <v>16</v>
      </c>
      <c r="O818" s="21"/>
      <c r="P818" s="21" t="s">
        <v>16</v>
      </c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  <c r="CO818" s="19"/>
      <c r="CP818" s="2"/>
    </row>
    <row r="819" spans="1:94" x14ac:dyDescent="0.4">
      <c r="A819" s="13">
        <v>51351868191</v>
      </c>
      <c r="B819" s="14">
        <v>5</v>
      </c>
      <c r="C819" s="19" t="s">
        <v>881</v>
      </c>
      <c r="D819" s="21" t="s">
        <v>18</v>
      </c>
      <c r="E819" s="21" t="s">
        <v>15</v>
      </c>
      <c r="F819" s="4">
        <v>151.65</v>
      </c>
      <c r="G819" s="39"/>
      <c r="H819" s="17">
        <v>95</v>
      </c>
      <c r="I819" s="18">
        <f t="shared" si="12"/>
        <v>0.37355753379492251</v>
      </c>
      <c r="J819" s="21"/>
      <c r="K819" s="21"/>
      <c r="L819" s="21"/>
      <c r="M819" s="21"/>
      <c r="N819" s="21"/>
      <c r="O819" s="21" t="s">
        <v>16</v>
      </c>
      <c r="P819" s="21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  <c r="CL819" s="19"/>
      <c r="CM819" s="19"/>
      <c r="CN819" s="19"/>
      <c r="CO819" s="19"/>
      <c r="CP819" s="2"/>
    </row>
    <row r="820" spans="1:94" x14ac:dyDescent="0.4">
      <c r="A820" s="13">
        <v>51351868192</v>
      </c>
      <c r="B820" s="15">
        <v>5</v>
      </c>
      <c r="C820" s="19" t="s">
        <v>882</v>
      </c>
      <c r="D820" s="21"/>
      <c r="E820" s="21" t="s">
        <v>15</v>
      </c>
      <c r="F820" s="4">
        <v>163.25</v>
      </c>
      <c r="G820" s="39"/>
      <c r="H820" s="17">
        <v>100</v>
      </c>
      <c r="I820" s="18">
        <f t="shared" si="12"/>
        <v>0.38744257274119454</v>
      </c>
      <c r="J820" s="21"/>
      <c r="K820" s="21"/>
      <c r="L820" s="21"/>
      <c r="M820" s="21"/>
      <c r="N820" s="21"/>
      <c r="O820" s="21" t="s">
        <v>16</v>
      </c>
      <c r="P820" s="21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  <c r="CL820" s="19"/>
      <c r="CM820" s="19"/>
      <c r="CN820" s="19"/>
      <c r="CO820" s="19"/>
      <c r="CP820" s="2"/>
    </row>
    <row r="821" spans="1:94" x14ac:dyDescent="0.4">
      <c r="A821" s="13">
        <v>51371874605</v>
      </c>
      <c r="B821" s="15">
        <v>4</v>
      </c>
      <c r="C821" s="19" t="s">
        <v>883</v>
      </c>
      <c r="D821" s="6"/>
      <c r="E821" s="21" t="s">
        <v>15</v>
      </c>
      <c r="F821" s="17">
        <v>378.04</v>
      </c>
      <c r="G821" s="40"/>
      <c r="H821" s="17">
        <v>210</v>
      </c>
      <c r="I821" s="18">
        <f t="shared" si="12"/>
        <v>0.44450322717172785</v>
      </c>
      <c r="J821" s="21"/>
      <c r="K821" s="21"/>
      <c r="L821" s="6"/>
      <c r="M821" s="21"/>
      <c r="N821" s="21"/>
      <c r="O821" s="6" t="s">
        <v>16</v>
      </c>
      <c r="P821" s="6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  <c r="CO821" s="19"/>
      <c r="CP821" s="2"/>
    </row>
    <row r="822" spans="1:94" x14ac:dyDescent="0.4">
      <c r="A822" s="13">
        <v>51371874606</v>
      </c>
      <c r="B822" s="14">
        <v>2</v>
      </c>
      <c r="C822" s="2" t="s">
        <v>884</v>
      </c>
      <c r="D822" s="6"/>
      <c r="E822" s="21" t="s">
        <v>15</v>
      </c>
      <c r="F822" s="4">
        <v>378.04</v>
      </c>
      <c r="G822" s="39"/>
      <c r="H822" s="17">
        <v>220</v>
      </c>
      <c r="I822" s="18">
        <f t="shared" si="12"/>
        <v>0.41805099989419114</v>
      </c>
      <c r="J822" s="21"/>
      <c r="K822" s="21"/>
      <c r="L822" s="6"/>
      <c r="M822" s="21"/>
      <c r="N822" s="21"/>
      <c r="O822" s="6" t="s">
        <v>16</v>
      </c>
      <c r="P822" s="6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  <c r="CL822" s="19"/>
      <c r="CM822" s="19"/>
      <c r="CN822" s="19"/>
      <c r="CO822" s="19"/>
      <c r="CP822" s="2"/>
    </row>
    <row r="823" spans="1:94" x14ac:dyDescent="0.4">
      <c r="A823" s="13">
        <v>51418119726</v>
      </c>
      <c r="B823" s="14">
        <v>5</v>
      </c>
      <c r="C823" s="2" t="s">
        <v>885</v>
      </c>
      <c r="D823" s="21"/>
      <c r="E823" s="21" t="s">
        <v>15</v>
      </c>
      <c r="F823" s="4">
        <v>3.33</v>
      </c>
      <c r="G823" s="39"/>
      <c r="H823" s="17">
        <v>2.1</v>
      </c>
      <c r="I823" s="18">
        <f t="shared" si="12"/>
        <v>0.36936936936936937</v>
      </c>
      <c r="J823" s="21"/>
      <c r="K823" s="21"/>
      <c r="L823" s="21"/>
      <c r="M823" s="21"/>
      <c r="N823" s="21"/>
      <c r="O823" s="21"/>
      <c r="P823" s="21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  <c r="CL823" s="19"/>
      <c r="CM823" s="19"/>
      <c r="CN823" s="19"/>
      <c r="CO823" s="19"/>
      <c r="CP823" s="2"/>
    </row>
    <row r="824" spans="1:94" x14ac:dyDescent="0.4">
      <c r="A824" s="13">
        <v>51418122408</v>
      </c>
      <c r="B824" s="14">
        <v>22</v>
      </c>
      <c r="C824" s="19" t="s">
        <v>886</v>
      </c>
      <c r="D824" s="6"/>
      <c r="E824" s="6" t="s">
        <v>25</v>
      </c>
      <c r="F824" s="4">
        <v>2.19</v>
      </c>
      <c r="G824" s="39"/>
      <c r="H824" s="17">
        <v>1.3</v>
      </c>
      <c r="I824" s="18">
        <f t="shared" si="12"/>
        <v>0.40639269406392686</v>
      </c>
      <c r="J824" s="21"/>
      <c r="K824" s="21"/>
      <c r="L824" s="6"/>
      <c r="M824" s="21"/>
      <c r="N824" s="21"/>
      <c r="O824" s="6"/>
      <c r="P824" s="6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2"/>
    </row>
    <row r="825" spans="1:94" x14ac:dyDescent="0.4">
      <c r="A825" s="13">
        <v>51436440260</v>
      </c>
      <c r="B825" s="14">
        <v>6</v>
      </c>
      <c r="C825" s="19" t="s">
        <v>887</v>
      </c>
      <c r="D825" s="21"/>
      <c r="E825" s="21" t="s">
        <v>15</v>
      </c>
      <c r="F825" s="4">
        <v>4.6399999999999997</v>
      </c>
      <c r="G825" s="39"/>
      <c r="H825" s="17">
        <v>3</v>
      </c>
      <c r="I825" s="18">
        <f t="shared" si="12"/>
        <v>0.35344827586206895</v>
      </c>
      <c r="J825" s="21" t="s">
        <v>16</v>
      </c>
      <c r="K825" s="21" t="s">
        <v>16</v>
      </c>
      <c r="L825" s="21" t="s">
        <v>16</v>
      </c>
      <c r="M825" s="21" t="s">
        <v>16</v>
      </c>
      <c r="N825" s="21" t="s">
        <v>16</v>
      </c>
      <c r="O825" s="21" t="s">
        <v>16</v>
      </c>
      <c r="P825" s="21" t="s">
        <v>16</v>
      </c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  <c r="CO825" s="19"/>
      <c r="CP825" s="2"/>
    </row>
    <row r="826" spans="1:94" x14ac:dyDescent="0.4">
      <c r="A826" s="13">
        <v>51471840961</v>
      </c>
      <c r="B826" s="14">
        <v>4</v>
      </c>
      <c r="C826" s="19" t="s">
        <v>888</v>
      </c>
      <c r="D826" s="21"/>
      <c r="E826" s="21" t="s">
        <v>25</v>
      </c>
      <c r="F826" s="4">
        <v>1.82</v>
      </c>
      <c r="G826" s="39"/>
      <c r="H826" s="17">
        <v>1</v>
      </c>
      <c r="I826" s="18">
        <f t="shared" si="12"/>
        <v>0.45054945054945061</v>
      </c>
      <c r="J826" s="21"/>
      <c r="K826" s="21" t="s">
        <v>16</v>
      </c>
      <c r="L826" s="21" t="s">
        <v>16</v>
      </c>
      <c r="M826" s="21"/>
      <c r="N826" s="21"/>
      <c r="O826" s="21" t="s">
        <v>16</v>
      </c>
      <c r="P826" s="21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2"/>
    </row>
    <row r="827" spans="1:94" x14ac:dyDescent="0.4">
      <c r="A827" s="13">
        <v>51471877688</v>
      </c>
      <c r="B827" s="15">
        <v>6</v>
      </c>
      <c r="C827" s="2" t="s">
        <v>889</v>
      </c>
      <c r="D827" s="6"/>
      <c r="E827" s="6" t="s">
        <v>15</v>
      </c>
      <c r="F827" s="17">
        <v>1.4</v>
      </c>
      <c r="G827" s="40"/>
      <c r="H827" s="17">
        <v>1</v>
      </c>
      <c r="I827" s="18">
        <f t="shared" si="12"/>
        <v>0.2857142857142857</v>
      </c>
      <c r="J827" s="21"/>
      <c r="K827" s="21"/>
      <c r="L827" s="6"/>
      <c r="M827" s="21"/>
      <c r="N827" s="21"/>
      <c r="O827" s="6"/>
      <c r="P827" s="6" t="s">
        <v>16</v>
      </c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2"/>
    </row>
    <row r="828" spans="1:94" x14ac:dyDescent="0.4">
      <c r="A828" s="13">
        <v>51481915964</v>
      </c>
      <c r="B828" s="15">
        <v>14</v>
      </c>
      <c r="C828" s="19" t="s">
        <v>890</v>
      </c>
      <c r="D828" s="21"/>
      <c r="E828" s="6" t="s">
        <v>15</v>
      </c>
      <c r="F828" s="17">
        <v>1</v>
      </c>
      <c r="G828" s="40"/>
      <c r="H828" s="17">
        <v>0.6</v>
      </c>
      <c r="I828" s="18">
        <f t="shared" si="12"/>
        <v>0.4</v>
      </c>
      <c r="J828" s="21"/>
      <c r="K828" s="21" t="s">
        <v>16</v>
      </c>
      <c r="L828" s="21" t="s">
        <v>16</v>
      </c>
      <c r="M828" s="21"/>
      <c r="N828" s="21" t="s">
        <v>16</v>
      </c>
      <c r="O828" s="21"/>
      <c r="P828" s="21" t="s">
        <v>16</v>
      </c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2"/>
    </row>
    <row r="829" spans="1:94" x14ac:dyDescent="0.4">
      <c r="A829" s="13">
        <v>51711835752</v>
      </c>
      <c r="B829" s="14">
        <v>8</v>
      </c>
      <c r="C829" s="19" t="s">
        <v>891</v>
      </c>
      <c r="D829" s="21"/>
      <c r="E829" s="6" t="s">
        <v>15</v>
      </c>
      <c r="F829" s="17">
        <v>13.9</v>
      </c>
      <c r="G829" s="40"/>
      <c r="H829" s="17">
        <v>8.25</v>
      </c>
      <c r="I829" s="18">
        <f t="shared" si="12"/>
        <v>0.40647482014388492</v>
      </c>
      <c r="J829" s="21" t="s">
        <v>16</v>
      </c>
      <c r="K829" s="21" t="s">
        <v>16</v>
      </c>
      <c r="L829" s="21"/>
      <c r="M829" s="21" t="s">
        <v>16</v>
      </c>
      <c r="N829" s="21" t="s">
        <v>16</v>
      </c>
      <c r="O829" s="21"/>
      <c r="P829" s="21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2"/>
    </row>
    <row r="830" spans="1:94" x14ac:dyDescent="0.4">
      <c r="A830" s="13">
        <v>51711874203</v>
      </c>
      <c r="B830" s="15">
        <v>40</v>
      </c>
      <c r="C830" s="19" t="s">
        <v>892</v>
      </c>
      <c r="D830" s="21"/>
      <c r="E830" s="6" t="s">
        <v>15</v>
      </c>
      <c r="F830" s="17">
        <v>1.32</v>
      </c>
      <c r="G830" s="40"/>
      <c r="H830" s="17">
        <v>0.75</v>
      </c>
      <c r="I830" s="18">
        <f t="shared" si="12"/>
        <v>0.43181818181818188</v>
      </c>
      <c r="J830" s="21"/>
      <c r="K830" s="21" t="s">
        <v>16</v>
      </c>
      <c r="L830" s="21" t="s">
        <v>16</v>
      </c>
      <c r="M830" s="21"/>
      <c r="N830" s="21" t="s">
        <v>16</v>
      </c>
      <c r="O830" s="21"/>
      <c r="P830" s="21" t="s">
        <v>16</v>
      </c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  <c r="CO830" s="19"/>
      <c r="CP830" s="2"/>
    </row>
    <row r="831" spans="1:94" x14ac:dyDescent="0.4">
      <c r="A831" s="13">
        <v>51711916197</v>
      </c>
      <c r="B831" s="14">
        <v>1</v>
      </c>
      <c r="C831" s="19" t="s">
        <v>893</v>
      </c>
      <c r="D831" s="6"/>
      <c r="E831" s="6" t="s">
        <v>15</v>
      </c>
      <c r="F831" s="4">
        <v>1.64</v>
      </c>
      <c r="G831" s="39"/>
      <c r="H831" s="17">
        <v>1.25</v>
      </c>
      <c r="I831" s="18">
        <f t="shared" si="12"/>
        <v>0.23780487804878048</v>
      </c>
      <c r="J831" s="21"/>
      <c r="K831" s="21"/>
      <c r="L831" s="6" t="s">
        <v>16</v>
      </c>
      <c r="M831" s="21"/>
      <c r="N831" s="21"/>
      <c r="O831" s="6"/>
      <c r="P831" s="6" t="s">
        <v>16</v>
      </c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  <c r="CO831" s="19"/>
      <c r="CP831" s="2"/>
    </row>
    <row r="832" spans="1:94" x14ac:dyDescent="0.4">
      <c r="A832" s="13">
        <v>51711931877</v>
      </c>
      <c r="B832" s="14">
        <v>1</v>
      </c>
      <c r="C832" s="19" t="s">
        <v>894</v>
      </c>
      <c r="D832" s="6"/>
      <c r="E832" s="6" t="s">
        <v>15</v>
      </c>
      <c r="F832" s="17">
        <v>37.799999999999997</v>
      </c>
      <c r="G832" s="40"/>
      <c r="H832" s="17">
        <v>24</v>
      </c>
      <c r="I832" s="18">
        <f t="shared" si="12"/>
        <v>0.365079365079365</v>
      </c>
      <c r="J832" s="21"/>
      <c r="K832" s="21"/>
      <c r="L832" s="6"/>
      <c r="M832" s="21"/>
      <c r="N832" s="21"/>
      <c r="O832" s="6"/>
      <c r="P832" s="6" t="s">
        <v>16</v>
      </c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  <c r="CO832" s="19"/>
      <c r="CP832" s="2"/>
    </row>
    <row r="833" spans="1:94" x14ac:dyDescent="0.4">
      <c r="A833" s="13">
        <v>51711942807</v>
      </c>
      <c r="B833" s="15">
        <v>1</v>
      </c>
      <c r="C833" s="19" t="s">
        <v>895</v>
      </c>
      <c r="D833" s="21"/>
      <c r="E833" s="6" t="s">
        <v>15</v>
      </c>
      <c r="F833" s="4">
        <v>111.44</v>
      </c>
      <c r="G833" s="39"/>
      <c r="H833" s="17">
        <v>66</v>
      </c>
      <c r="I833" s="18">
        <f t="shared" si="12"/>
        <v>0.40775305096913139</v>
      </c>
      <c r="J833" s="21"/>
      <c r="K833" s="21"/>
      <c r="L833" s="21" t="s">
        <v>16</v>
      </c>
      <c r="M833" s="21"/>
      <c r="N833" s="21"/>
      <c r="O833" s="21"/>
      <c r="P833" s="21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  <c r="CO833" s="19"/>
      <c r="CP833" s="2"/>
    </row>
    <row r="834" spans="1:94" x14ac:dyDescent="0.4">
      <c r="A834" s="13">
        <v>51711942808</v>
      </c>
      <c r="B834" s="15">
        <v>1</v>
      </c>
      <c r="C834" s="19" t="s">
        <v>896</v>
      </c>
      <c r="D834" s="21"/>
      <c r="E834" s="6" t="s">
        <v>15</v>
      </c>
      <c r="F834" s="4">
        <v>111.44</v>
      </c>
      <c r="G834" s="39"/>
      <c r="H834" s="17">
        <v>66</v>
      </c>
      <c r="I834" s="18">
        <f t="shared" si="12"/>
        <v>0.40775305096913139</v>
      </c>
      <c r="J834" s="21"/>
      <c r="K834" s="21"/>
      <c r="L834" s="21" t="s">
        <v>16</v>
      </c>
      <c r="M834" s="21"/>
      <c r="N834" s="21"/>
      <c r="O834" s="21"/>
      <c r="P834" s="21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  <c r="CO834" s="19"/>
      <c r="CP834" s="2"/>
    </row>
    <row r="835" spans="1:94" x14ac:dyDescent="0.4">
      <c r="A835" s="13">
        <v>52101859672</v>
      </c>
      <c r="B835" s="15">
        <v>1</v>
      </c>
      <c r="C835" s="19" t="s">
        <v>897</v>
      </c>
      <c r="D835" s="21"/>
      <c r="E835" s="6" t="s">
        <v>15</v>
      </c>
      <c r="F835" s="4">
        <v>58.3</v>
      </c>
      <c r="G835" s="39"/>
      <c r="H835" s="17">
        <v>35</v>
      </c>
      <c r="I835" s="18">
        <f t="shared" ref="I835:I898" si="13">1-(H835/F835)</f>
        <v>0.39965694682675812</v>
      </c>
      <c r="J835" s="21" t="s">
        <v>16</v>
      </c>
      <c r="K835" s="21" t="s">
        <v>16</v>
      </c>
      <c r="L835" s="21"/>
      <c r="M835" s="21"/>
      <c r="N835" s="21"/>
      <c r="O835" s="21" t="s">
        <v>16</v>
      </c>
      <c r="P835" s="21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2"/>
    </row>
    <row r="836" spans="1:94" x14ac:dyDescent="0.4">
      <c r="A836" s="13">
        <v>54121906174</v>
      </c>
      <c r="B836" s="14">
        <v>1</v>
      </c>
      <c r="C836" s="2" t="s">
        <v>898</v>
      </c>
      <c r="D836" s="21" t="s">
        <v>18</v>
      </c>
      <c r="E836" s="6" t="s">
        <v>15</v>
      </c>
      <c r="F836" s="4">
        <v>154.07</v>
      </c>
      <c r="G836" s="39"/>
      <c r="H836" s="17">
        <v>115</v>
      </c>
      <c r="I836" s="18">
        <f t="shared" si="13"/>
        <v>0.25358603232297006</v>
      </c>
      <c r="J836" s="21"/>
      <c r="K836" s="21"/>
      <c r="L836" s="21"/>
      <c r="M836" s="21"/>
      <c r="N836" s="21"/>
      <c r="O836" s="21"/>
      <c r="P836" s="21" t="s">
        <v>16</v>
      </c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  <c r="CO836" s="19"/>
      <c r="CP836" s="2"/>
    </row>
    <row r="837" spans="1:94" x14ac:dyDescent="0.4">
      <c r="A837" s="13">
        <v>54121933203</v>
      </c>
      <c r="B837" s="14">
        <v>1</v>
      </c>
      <c r="C837" s="19" t="s">
        <v>899</v>
      </c>
      <c r="D837" s="21"/>
      <c r="E837" s="6" t="s">
        <v>15</v>
      </c>
      <c r="F837" s="17">
        <v>89.14</v>
      </c>
      <c r="G837" s="40"/>
      <c r="H837" s="17">
        <v>52</v>
      </c>
      <c r="I837" s="18">
        <f t="shared" si="13"/>
        <v>0.41664796948620153</v>
      </c>
      <c r="J837" s="21"/>
      <c r="K837" s="21"/>
      <c r="L837" s="21"/>
      <c r="M837" s="21"/>
      <c r="N837" s="21"/>
      <c r="O837" s="21" t="s">
        <v>16</v>
      </c>
      <c r="P837" s="21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  <c r="CO837" s="19"/>
      <c r="CP837" s="2"/>
    </row>
    <row r="838" spans="1:94" x14ac:dyDescent="0.4">
      <c r="A838" s="13">
        <v>54121933749</v>
      </c>
      <c r="B838" s="15">
        <v>1</v>
      </c>
      <c r="C838" s="2" t="s">
        <v>900</v>
      </c>
      <c r="D838" s="21"/>
      <c r="E838" s="6" t="s">
        <v>15</v>
      </c>
      <c r="F838" s="4">
        <v>164.93</v>
      </c>
      <c r="G838" s="39"/>
      <c r="H838" s="17">
        <v>106</v>
      </c>
      <c r="I838" s="18">
        <f t="shared" si="13"/>
        <v>0.35730309828412055</v>
      </c>
      <c r="J838" s="21"/>
      <c r="K838" s="21"/>
      <c r="L838" s="21" t="s">
        <v>16</v>
      </c>
      <c r="M838" s="21"/>
      <c r="N838" s="21"/>
      <c r="O838" s="21"/>
      <c r="P838" s="21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  <c r="CO838" s="19"/>
      <c r="CP838" s="2"/>
    </row>
    <row r="839" spans="1:94" x14ac:dyDescent="0.4">
      <c r="A839" s="13">
        <v>54121933750</v>
      </c>
      <c r="B839" s="14">
        <v>1</v>
      </c>
      <c r="C839" s="2" t="s">
        <v>901</v>
      </c>
      <c r="D839" s="21"/>
      <c r="E839" s="6" t="s">
        <v>15</v>
      </c>
      <c r="F839" s="17">
        <v>165.46</v>
      </c>
      <c r="G839" s="40"/>
      <c r="H839" s="17">
        <v>106</v>
      </c>
      <c r="I839" s="18">
        <f t="shared" si="13"/>
        <v>0.35936177928200175</v>
      </c>
      <c r="J839" s="21"/>
      <c r="K839" s="21"/>
      <c r="L839" s="21" t="s">
        <v>16</v>
      </c>
      <c r="M839" s="21"/>
      <c r="N839" s="21"/>
      <c r="O839" s="21"/>
      <c r="P839" s="21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  <c r="CO839" s="19"/>
      <c r="CP839" s="2"/>
    </row>
    <row r="840" spans="1:94" x14ac:dyDescent="0.4">
      <c r="A840" s="13">
        <v>61121359032</v>
      </c>
      <c r="B840" s="15">
        <v>4</v>
      </c>
      <c r="C840" s="19" t="s">
        <v>902</v>
      </c>
      <c r="D840" s="21" t="s">
        <v>18</v>
      </c>
      <c r="E840" s="21" t="s">
        <v>25</v>
      </c>
      <c r="F840" s="17">
        <v>55</v>
      </c>
      <c r="G840" s="40"/>
      <c r="H840" s="17">
        <v>35</v>
      </c>
      <c r="I840" s="18">
        <f t="shared" si="13"/>
        <v>0.36363636363636365</v>
      </c>
      <c r="J840" s="21"/>
      <c r="K840" s="21" t="s">
        <v>16</v>
      </c>
      <c r="L840" s="21"/>
      <c r="M840" s="21"/>
      <c r="N840" s="21"/>
      <c r="O840" s="21"/>
      <c r="P840" s="21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2"/>
    </row>
    <row r="841" spans="1:94" x14ac:dyDescent="0.4">
      <c r="A841" s="13">
        <v>61121369761</v>
      </c>
      <c r="B841" s="15">
        <v>3</v>
      </c>
      <c r="C841" s="19" t="s">
        <v>903</v>
      </c>
      <c r="D841" s="21"/>
      <c r="E841" s="21" t="s">
        <v>15</v>
      </c>
      <c r="F841" s="4">
        <v>40.75</v>
      </c>
      <c r="G841" s="39"/>
      <c r="H841" s="17">
        <v>29</v>
      </c>
      <c r="I841" s="18">
        <f t="shared" si="13"/>
        <v>0.28834355828220859</v>
      </c>
      <c r="J841" s="21"/>
      <c r="K841" s="21" t="s">
        <v>16</v>
      </c>
      <c r="L841" s="21"/>
      <c r="M841" s="21"/>
      <c r="N841" s="21"/>
      <c r="O841" s="21"/>
      <c r="P841" s="21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  <c r="CL841" s="19"/>
      <c r="CM841" s="19"/>
      <c r="CN841" s="19"/>
      <c r="CO841" s="19"/>
      <c r="CP841" s="2"/>
    </row>
    <row r="842" spans="1:94" x14ac:dyDescent="0.4">
      <c r="A842" s="13">
        <v>61121382263</v>
      </c>
      <c r="B842" s="15">
        <v>5</v>
      </c>
      <c r="C842" s="19" t="s">
        <v>904</v>
      </c>
      <c r="D842" s="21"/>
      <c r="E842" s="21" t="s">
        <v>15</v>
      </c>
      <c r="F842" s="4">
        <v>26.56</v>
      </c>
      <c r="G842" s="39"/>
      <c r="H842" s="17">
        <v>13</v>
      </c>
      <c r="I842" s="18">
        <f t="shared" si="13"/>
        <v>0.5105421686746987</v>
      </c>
      <c r="J842" s="21"/>
      <c r="K842" s="21"/>
      <c r="L842" s="21"/>
      <c r="M842" s="21"/>
      <c r="N842" s="21"/>
      <c r="O842" s="21"/>
      <c r="P842" s="21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  <c r="CL842" s="19"/>
      <c r="CM842" s="19"/>
      <c r="CN842" s="19"/>
      <c r="CO842" s="19"/>
      <c r="CP842" s="2"/>
    </row>
    <row r="843" spans="1:94" x14ac:dyDescent="0.4">
      <c r="A843" s="13">
        <v>61131353661</v>
      </c>
      <c r="B843" s="14">
        <v>0</v>
      </c>
      <c r="C843" s="19" t="s">
        <v>905</v>
      </c>
      <c r="D843" s="21"/>
      <c r="E843" s="21" t="s">
        <v>15</v>
      </c>
      <c r="F843" s="17">
        <v>2.73</v>
      </c>
      <c r="G843" s="40"/>
      <c r="H843" s="17">
        <v>1.75</v>
      </c>
      <c r="I843" s="18">
        <f t="shared" si="13"/>
        <v>0.35897435897435892</v>
      </c>
      <c r="J843" s="21" t="s">
        <v>16</v>
      </c>
      <c r="K843" s="21"/>
      <c r="L843" s="21"/>
      <c r="M843" s="21" t="s">
        <v>16</v>
      </c>
      <c r="N843" s="21"/>
      <c r="O843" s="21"/>
      <c r="P843" s="21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  <c r="CF843" s="19"/>
      <c r="CG843" s="19"/>
      <c r="CH843" s="19"/>
      <c r="CI843" s="19"/>
      <c r="CJ843" s="19"/>
      <c r="CK843" s="19"/>
      <c r="CL843" s="19"/>
      <c r="CM843" s="19"/>
      <c r="CN843" s="19"/>
      <c r="CO843" s="19"/>
      <c r="CP843" s="2"/>
    </row>
    <row r="844" spans="1:94" x14ac:dyDescent="0.4">
      <c r="A844" s="13">
        <v>61131353663</v>
      </c>
      <c r="B844" s="14">
        <v>0</v>
      </c>
      <c r="C844" s="19" t="s">
        <v>906</v>
      </c>
      <c r="D844" s="21" t="s">
        <v>18</v>
      </c>
      <c r="E844" s="21" t="s">
        <v>15</v>
      </c>
      <c r="F844" s="4">
        <v>3.95</v>
      </c>
      <c r="G844" s="39"/>
      <c r="H844" s="17">
        <v>3.5</v>
      </c>
      <c r="I844" s="18">
        <f t="shared" si="13"/>
        <v>0.11392405063291144</v>
      </c>
      <c r="J844" s="21" t="s">
        <v>16</v>
      </c>
      <c r="K844" s="21"/>
      <c r="L844" s="21"/>
      <c r="M844" s="21" t="s">
        <v>16</v>
      </c>
      <c r="N844" s="21"/>
      <c r="O844" s="21"/>
      <c r="P844" s="21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19"/>
      <c r="CG844" s="19"/>
      <c r="CH844" s="19"/>
      <c r="CI844" s="19"/>
      <c r="CJ844" s="19"/>
      <c r="CK844" s="19"/>
      <c r="CL844" s="19"/>
      <c r="CM844" s="19"/>
      <c r="CN844" s="19"/>
      <c r="CO844" s="19"/>
      <c r="CP844" s="2"/>
    </row>
    <row r="845" spans="1:94" x14ac:dyDescent="0.4">
      <c r="A845" s="13">
        <v>61131372627</v>
      </c>
      <c r="B845" s="15">
        <v>10</v>
      </c>
      <c r="C845" s="19" t="s">
        <v>907</v>
      </c>
      <c r="D845" s="21"/>
      <c r="E845" s="21" t="s">
        <v>908</v>
      </c>
      <c r="F845" s="17">
        <v>1.03</v>
      </c>
      <c r="G845" s="40"/>
      <c r="H845" s="17">
        <v>0.4</v>
      </c>
      <c r="I845" s="18">
        <f t="shared" si="13"/>
        <v>0.61165048543689315</v>
      </c>
      <c r="J845" s="21"/>
      <c r="K845" s="21"/>
      <c r="L845" s="21" t="s">
        <v>16</v>
      </c>
      <c r="M845" s="21"/>
      <c r="N845" s="21"/>
      <c r="O845" s="21" t="s">
        <v>16</v>
      </c>
      <c r="P845" s="21" t="s">
        <v>16</v>
      </c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19"/>
      <c r="CG845" s="19"/>
      <c r="CH845" s="19"/>
      <c r="CI845" s="19"/>
      <c r="CJ845" s="19"/>
      <c r="CK845" s="19"/>
      <c r="CL845" s="19"/>
      <c r="CM845" s="19"/>
      <c r="CN845" s="19"/>
      <c r="CO845" s="19"/>
      <c r="CP845" s="2"/>
    </row>
    <row r="846" spans="1:94" x14ac:dyDescent="0.4">
      <c r="A846" s="13">
        <v>61131372628</v>
      </c>
      <c r="B846" s="15">
        <v>1</v>
      </c>
      <c r="C846" s="19" t="s">
        <v>909</v>
      </c>
      <c r="D846" s="21"/>
      <c r="E846" s="21" t="s">
        <v>908</v>
      </c>
      <c r="F846" s="17">
        <v>1.03</v>
      </c>
      <c r="G846" s="40"/>
      <c r="H846" s="17">
        <v>0.4</v>
      </c>
      <c r="I846" s="18">
        <f t="shared" si="13"/>
        <v>0.61165048543689315</v>
      </c>
      <c r="J846" s="21"/>
      <c r="K846" s="21"/>
      <c r="L846" s="21" t="s">
        <v>16</v>
      </c>
      <c r="M846" s="21"/>
      <c r="N846" s="21"/>
      <c r="O846" s="21" t="s">
        <v>16</v>
      </c>
      <c r="P846" s="21" t="s">
        <v>16</v>
      </c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  <c r="CL846" s="19"/>
      <c r="CM846" s="19"/>
      <c r="CN846" s="19"/>
      <c r="CO846" s="19"/>
      <c r="CP846" s="2"/>
    </row>
    <row r="847" spans="1:94" x14ac:dyDescent="0.4">
      <c r="A847" s="13">
        <v>61131378134</v>
      </c>
      <c r="B847" s="14">
        <v>1</v>
      </c>
      <c r="C847" s="19" t="s">
        <v>910</v>
      </c>
      <c r="D847" s="21"/>
      <c r="E847" s="21" t="s">
        <v>15</v>
      </c>
      <c r="F847" s="17">
        <v>2.75</v>
      </c>
      <c r="G847" s="40"/>
      <c r="H847" s="17">
        <v>2.25</v>
      </c>
      <c r="I847" s="18">
        <f t="shared" si="13"/>
        <v>0.18181818181818177</v>
      </c>
      <c r="J847" s="21"/>
      <c r="K847" s="21"/>
      <c r="L847" s="21"/>
      <c r="M847" s="21"/>
      <c r="N847" s="21"/>
      <c r="O847" s="21"/>
      <c r="P847" s="21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  <c r="CL847" s="19"/>
      <c r="CM847" s="19"/>
      <c r="CN847" s="19"/>
      <c r="CO847" s="19"/>
      <c r="CP847" s="2"/>
    </row>
    <row r="848" spans="1:94" x14ac:dyDescent="0.4">
      <c r="A848" s="13">
        <v>61131378400</v>
      </c>
      <c r="B848" s="15">
        <v>5</v>
      </c>
      <c r="C848" s="19" t="s">
        <v>911</v>
      </c>
      <c r="D848" s="21"/>
      <c r="E848" s="21" t="s">
        <v>15</v>
      </c>
      <c r="F848" s="4">
        <v>3.23</v>
      </c>
      <c r="G848" s="39"/>
      <c r="H848" s="17">
        <v>2.25</v>
      </c>
      <c r="I848" s="18">
        <f t="shared" si="13"/>
        <v>0.30340557275541791</v>
      </c>
      <c r="J848" s="21"/>
      <c r="K848" s="21"/>
      <c r="L848" s="21" t="s">
        <v>16</v>
      </c>
      <c r="M848" s="21"/>
      <c r="N848" s="21"/>
      <c r="O848" s="21"/>
      <c r="P848" s="21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  <c r="CF848" s="19"/>
      <c r="CG848" s="19"/>
      <c r="CH848" s="19"/>
      <c r="CI848" s="19"/>
      <c r="CJ848" s="19"/>
      <c r="CK848" s="19"/>
      <c r="CL848" s="19"/>
      <c r="CM848" s="19"/>
      <c r="CN848" s="19"/>
      <c r="CO848" s="19"/>
      <c r="CP848" s="2"/>
    </row>
    <row r="849" spans="1:94" x14ac:dyDescent="0.4">
      <c r="A849" s="13">
        <v>61131378402</v>
      </c>
      <c r="B849" s="15">
        <v>30</v>
      </c>
      <c r="C849" s="19" t="s">
        <v>912</v>
      </c>
      <c r="D849" s="21"/>
      <c r="E849" s="21" t="s">
        <v>15</v>
      </c>
      <c r="F849" s="4">
        <v>1.91</v>
      </c>
      <c r="G849" s="39"/>
      <c r="H849" s="17">
        <v>1.35</v>
      </c>
      <c r="I849" s="18">
        <f t="shared" si="13"/>
        <v>0.29319371727748689</v>
      </c>
      <c r="J849" s="21"/>
      <c r="K849" s="21"/>
      <c r="L849" s="21"/>
      <c r="M849" s="21"/>
      <c r="N849" s="21"/>
      <c r="O849" s="21"/>
      <c r="P849" s="21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  <c r="CF849" s="19"/>
      <c r="CG849" s="19"/>
      <c r="CH849" s="19"/>
      <c r="CI849" s="19"/>
      <c r="CJ849" s="19"/>
      <c r="CK849" s="19"/>
      <c r="CL849" s="19"/>
      <c r="CM849" s="19"/>
      <c r="CN849" s="19"/>
      <c r="CO849" s="19"/>
      <c r="CP849" s="2"/>
    </row>
    <row r="850" spans="1:94" x14ac:dyDescent="0.4">
      <c r="A850" s="13">
        <v>61131378403</v>
      </c>
      <c r="B850" s="14">
        <v>9</v>
      </c>
      <c r="C850" s="19" t="s">
        <v>913</v>
      </c>
      <c r="D850" s="21"/>
      <c r="E850" s="21" t="s">
        <v>15</v>
      </c>
      <c r="F850" s="17">
        <v>2.17</v>
      </c>
      <c r="G850" s="40"/>
      <c r="H850" s="17">
        <v>1.6</v>
      </c>
      <c r="I850" s="18">
        <f t="shared" si="13"/>
        <v>0.26267281105990781</v>
      </c>
      <c r="J850" s="21"/>
      <c r="K850" s="21"/>
      <c r="L850" s="21"/>
      <c r="M850" s="21"/>
      <c r="N850" s="21"/>
      <c r="O850" s="21" t="s">
        <v>16</v>
      </c>
      <c r="P850" s="21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  <c r="CF850" s="19"/>
      <c r="CG850" s="19"/>
      <c r="CH850" s="19"/>
      <c r="CI850" s="19"/>
      <c r="CJ850" s="19"/>
      <c r="CK850" s="19"/>
      <c r="CL850" s="19"/>
      <c r="CM850" s="19"/>
      <c r="CN850" s="19"/>
      <c r="CO850" s="19"/>
      <c r="CP850" s="2"/>
    </row>
    <row r="851" spans="1:94" x14ac:dyDescent="0.4">
      <c r="A851" s="13">
        <v>61131378408</v>
      </c>
      <c r="B851" s="14">
        <v>5</v>
      </c>
      <c r="C851" s="19" t="s">
        <v>914</v>
      </c>
      <c r="D851" s="21"/>
      <c r="E851" s="21" t="s">
        <v>15</v>
      </c>
      <c r="F851" s="17">
        <v>4.0199999999999996</v>
      </c>
      <c r="G851" s="40"/>
      <c r="H851" s="17">
        <v>2.95</v>
      </c>
      <c r="I851" s="18">
        <f t="shared" si="13"/>
        <v>0.26616915422885556</v>
      </c>
      <c r="J851" s="21"/>
      <c r="K851" s="21"/>
      <c r="L851" s="21"/>
      <c r="M851" s="21"/>
      <c r="N851" s="21"/>
      <c r="O851" s="21" t="s">
        <v>16</v>
      </c>
      <c r="P851" s="21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  <c r="CF851" s="19"/>
      <c r="CG851" s="19"/>
      <c r="CH851" s="19"/>
      <c r="CI851" s="19"/>
      <c r="CJ851" s="19"/>
      <c r="CK851" s="19"/>
      <c r="CL851" s="19"/>
      <c r="CM851" s="19"/>
      <c r="CN851" s="19"/>
      <c r="CO851" s="19"/>
      <c r="CP851" s="2"/>
    </row>
    <row r="852" spans="1:94" x14ac:dyDescent="0.4">
      <c r="A852" s="13">
        <v>61131378410</v>
      </c>
      <c r="B852" s="15">
        <v>1</v>
      </c>
      <c r="C852" s="19" t="s">
        <v>915</v>
      </c>
      <c r="D852" s="21"/>
      <c r="E852" s="21" t="s">
        <v>15</v>
      </c>
      <c r="F852" s="4">
        <v>3.88</v>
      </c>
      <c r="G852" s="39"/>
      <c r="H852" s="17">
        <v>2.65</v>
      </c>
      <c r="I852" s="18">
        <f t="shared" si="13"/>
        <v>0.3170103092783505</v>
      </c>
      <c r="J852" s="21"/>
      <c r="K852" s="21"/>
      <c r="L852" s="21" t="s">
        <v>16</v>
      </c>
      <c r="M852" s="21"/>
      <c r="N852" s="21"/>
      <c r="O852" s="21" t="s">
        <v>16</v>
      </c>
      <c r="P852" s="21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  <c r="CL852" s="19"/>
      <c r="CM852" s="19"/>
      <c r="CN852" s="19"/>
      <c r="CO852" s="19"/>
      <c r="CP852" s="2"/>
    </row>
    <row r="853" spans="1:94" x14ac:dyDescent="0.4">
      <c r="A853" s="13">
        <v>61131378416</v>
      </c>
      <c r="B853" s="15">
        <v>5</v>
      </c>
      <c r="C853" s="19" t="s">
        <v>916</v>
      </c>
      <c r="D853" s="21"/>
      <c r="E853" s="21" t="s">
        <v>15</v>
      </c>
      <c r="F853" s="4">
        <v>1.6</v>
      </c>
      <c r="G853" s="39"/>
      <c r="H853" s="17">
        <v>1.1499999999999999</v>
      </c>
      <c r="I853" s="18">
        <f t="shared" si="13"/>
        <v>0.28125000000000011</v>
      </c>
      <c r="J853" s="21"/>
      <c r="K853" s="21"/>
      <c r="L853" s="21"/>
      <c r="M853" s="21"/>
      <c r="N853" s="21"/>
      <c r="O853" s="21" t="s">
        <v>16</v>
      </c>
      <c r="P853" s="21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  <c r="CL853" s="19"/>
      <c r="CM853" s="19"/>
      <c r="CN853" s="19"/>
      <c r="CO853" s="19"/>
      <c r="CP853" s="2"/>
    </row>
    <row r="854" spans="1:94" x14ac:dyDescent="0.4">
      <c r="A854" s="13">
        <v>61131378417</v>
      </c>
      <c r="B854" s="14">
        <v>5</v>
      </c>
      <c r="C854" s="19" t="s">
        <v>917</v>
      </c>
      <c r="D854" s="8"/>
      <c r="E854" s="21" t="s">
        <v>15</v>
      </c>
      <c r="F854" s="17">
        <v>6</v>
      </c>
      <c r="G854" s="40"/>
      <c r="H854" s="17">
        <v>4.5</v>
      </c>
      <c r="I854" s="18">
        <f t="shared" si="13"/>
        <v>0.25</v>
      </c>
      <c r="J854" s="21"/>
      <c r="K854" s="21"/>
      <c r="L854" s="6" t="s">
        <v>16</v>
      </c>
      <c r="M854" s="21"/>
      <c r="N854" s="21"/>
      <c r="O854" s="8"/>
      <c r="P854" s="6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  <c r="CL854" s="19"/>
      <c r="CM854" s="19"/>
      <c r="CN854" s="19"/>
      <c r="CO854" s="19"/>
      <c r="CP854" s="2"/>
    </row>
    <row r="855" spans="1:94" x14ac:dyDescent="0.4">
      <c r="A855" s="13">
        <v>61131378418</v>
      </c>
      <c r="B855" s="15">
        <v>4</v>
      </c>
      <c r="C855" s="2" t="s">
        <v>918</v>
      </c>
      <c r="D855" s="8"/>
      <c r="E855" s="21" t="s">
        <v>15</v>
      </c>
      <c r="F855" s="17">
        <v>6</v>
      </c>
      <c r="G855" s="40"/>
      <c r="H855" s="17">
        <v>4.5</v>
      </c>
      <c r="I855" s="18">
        <f t="shared" si="13"/>
        <v>0.25</v>
      </c>
      <c r="J855" s="21"/>
      <c r="K855" s="21"/>
      <c r="L855" s="6" t="s">
        <v>16</v>
      </c>
      <c r="M855" s="21"/>
      <c r="N855" s="21"/>
      <c r="O855" s="8"/>
      <c r="P855" s="6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  <c r="CF855" s="19"/>
      <c r="CG855" s="19"/>
      <c r="CH855" s="19"/>
      <c r="CI855" s="19"/>
      <c r="CJ855" s="19"/>
      <c r="CK855" s="19"/>
      <c r="CL855" s="19"/>
      <c r="CM855" s="19"/>
      <c r="CN855" s="19"/>
      <c r="CO855" s="19"/>
      <c r="CP855" s="2"/>
    </row>
    <row r="856" spans="1:94" x14ac:dyDescent="0.4">
      <c r="A856" s="13">
        <v>61131378419</v>
      </c>
      <c r="B856" s="15">
        <v>5</v>
      </c>
      <c r="C856" s="2" t="s">
        <v>919</v>
      </c>
      <c r="D856" s="21"/>
      <c r="E856" s="21" t="s">
        <v>15</v>
      </c>
      <c r="F856" s="17">
        <v>7.81</v>
      </c>
      <c r="G856" s="40"/>
      <c r="H856" s="17">
        <v>5.5</v>
      </c>
      <c r="I856" s="18">
        <f t="shared" si="13"/>
        <v>0.29577464788732388</v>
      </c>
      <c r="J856" s="21"/>
      <c r="K856" s="21"/>
      <c r="L856" s="21" t="s">
        <v>16</v>
      </c>
      <c r="M856" s="21"/>
      <c r="N856" s="21"/>
      <c r="O856" s="21"/>
      <c r="P856" s="21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  <c r="CL856" s="19"/>
      <c r="CM856" s="19"/>
      <c r="CN856" s="19"/>
      <c r="CO856" s="19"/>
      <c r="CP856" s="2"/>
    </row>
    <row r="857" spans="1:94" x14ac:dyDescent="0.4">
      <c r="A857" s="13">
        <v>61131386627</v>
      </c>
      <c r="B857" s="15">
        <v>57</v>
      </c>
      <c r="C857" s="19" t="s">
        <v>920</v>
      </c>
      <c r="D857" s="21"/>
      <c r="E857" s="21" t="s">
        <v>908</v>
      </c>
      <c r="F857" s="17">
        <v>1.05</v>
      </c>
      <c r="G857" s="40"/>
      <c r="H857" s="17">
        <v>0.5</v>
      </c>
      <c r="I857" s="18">
        <f t="shared" si="13"/>
        <v>0.52380952380952384</v>
      </c>
      <c r="J857" s="21"/>
      <c r="K857" s="21"/>
      <c r="L857" s="21" t="s">
        <v>16</v>
      </c>
      <c r="M857" s="21"/>
      <c r="N857" s="21"/>
      <c r="O857" s="21" t="s">
        <v>16</v>
      </c>
      <c r="P857" s="21" t="s">
        <v>16</v>
      </c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  <c r="CF857" s="19"/>
      <c r="CG857" s="19"/>
      <c r="CH857" s="19"/>
      <c r="CI857" s="19"/>
      <c r="CJ857" s="19"/>
      <c r="CK857" s="19"/>
      <c r="CL857" s="19"/>
      <c r="CM857" s="19"/>
      <c r="CN857" s="19"/>
      <c r="CO857" s="19"/>
      <c r="CP857" s="2"/>
    </row>
    <row r="858" spans="1:94" x14ac:dyDescent="0.4">
      <c r="A858" s="13">
        <v>61138364494</v>
      </c>
      <c r="B858" s="14">
        <v>2</v>
      </c>
      <c r="C858" s="19" t="s">
        <v>921</v>
      </c>
      <c r="D858" s="21"/>
      <c r="E858" s="21" t="s">
        <v>15</v>
      </c>
      <c r="F858" s="17">
        <v>5.2</v>
      </c>
      <c r="G858" s="40"/>
      <c r="H858" s="17">
        <v>4</v>
      </c>
      <c r="I858" s="18">
        <f t="shared" si="13"/>
        <v>0.23076923076923084</v>
      </c>
      <c r="J858" s="21"/>
      <c r="K858" s="21"/>
      <c r="L858" s="21"/>
      <c r="M858" s="21"/>
      <c r="N858" s="21"/>
      <c r="O858" s="21"/>
      <c r="P858" s="21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  <c r="CF858" s="19"/>
      <c r="CG858" s="19"/>
      <c r="CH858" s="19"/>
      <c r="CI858" s="19"/>
      <c r="CJ858" s="19"/>
      <c r="CK858" s="19"/>
      <c r="CL858" s="19"/>
      <c r="CM858" s="19"/>
      <c r="CN858" s="19"/>
      <c r="CO858" s="19"/>
      <c r="CP858" s="2"/>
    </row>
    <row r="859" spans="1:94" x14ac:dyDescent="0.4">
      <c r="A859" s="13">
        <v>61138364498</v>
      </c>
      <c r="B859" s="14">
        <v>2</v>
      </c>
      <c r="C859" s="19" t="s">
        <v>922</v>
      </c>
      <c r="D859" s="21"/>
      <c r="E859" s="21" t="s">
        <v>15</v>
      </c>
      <c r="F859" s="4">
        <v>3.49</v>
      </c>
      <c r="G859" s="39"/>
      <c r="H859" s="17">
        <v>2.4</v>
      </c>
      <c r="I859" s="18">
        <f t="shared" si="13"/>
        <v>0.31232091690544417</v>
      </c>
      <c r="J859" s="21"/>
      <c r="K859" s="21"/>
      <c r="L859" s="21"/>
      <c r="M859" s="21"/>
      <c r="N859" s="21"/>
      <c r="O859" s="21" t="s">
        <v>16</v>
      </c>
      <c r="P859" s="21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  <c r="CF859" s="19"/>
      <c r="CG859" s="19"/>
      <c r="CH859" s="19"/>
      <c r="CI859" s="19"/>
      <c r="CJ859" s="19"/>
      <c r="CK859" s="19"/>
      <c r="CL859" s="19"/>
      <c r="CM859" s="19"/>
      <c r="CN859" s="19"/>
      <c r="CO859" s="19"/>
      <c r="CP859" s="2"/>
    </row>
    <row r="860" spans="1:94" x14ac:dyDescent="0.4">
      <c r="A860" s="13">
        <v>61138760140</v>
      </c>
      <c r="B860" s="14">
        <v>25</v>
      </c>
      <c r="C860" s="19" t="s">
        <v>923</v>
      </c>
      <c r="D860" s="21"/>
      <c r="E860" s="21" t="s">
        <v>908</v>
      </c>
      <c r="F860" s="4">
        <v>1.95</v>
      </c>
      <c r="G860" s="39"/>
      <c r="H860" s="17">
        <v>1.3</v>
      </c>
      <c r="I860" s="18">
        <f t="shared" si="13"/>
        <v>0.33333333333333326</v>
      </c>
      <c r="J860" s="21" t="s">
        <v>16</v>
      </c>
      <c r="K860" s="21"/>
      <c r="L860" s="21"/>
      <c r="M860" s="21"/>
      <c r="N860" s="21"/>
      <c r="O860" s="21" t="s">
        <v>16</v>
      </c>
      <c r="P860" s="21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/>
      <c r="CG860" s="19"/>
      <c r="CH860" s="19"/>
      <c r="CI860" s="19"/>
      <c r="CJ860" s="19"/>
      <c r="CK860" s="19"/>
      <c r="CL860" s="19"/>
      <c r="CM860" s="19"/>
      <c r="CN860" s="19"/>
      <c r="CO860" s="19"/>
      <c r="CP860" s="2"/>
    </row>
    <row r="861" spans="1:94" x14ac:dyDescent="0.4">
      <c r="A861" s="13">
        <v>61139058805</v>
      </c>
      <c r="B861" s="15">
        <v>290</v>
      </c>
      <c r="C861" s="19" t="s">
        <v>924</v>
      </c>
      <c r="D861" s="21"/>
      <c r="E861" s="21" t="s">
        <v>908</v>
      </c>
      <c r="F861" s="17">
        <v>0.78</v>
      </c>
      <c r="G861" s="40"/>
      <c r="H861" s="17">
        <v>0.25</v>
      </c>
      <c r="I861" s="18">
        <f t="shared" si="13"/>
        <v>0.67948717948717952</v>
      </c>
      <c r="J861" s="21" t="s">
        <v>16</v>
      </c>
      <c r="K861" s="21"/>
      <c r="L861" s="21"/>
      <c r="M861" s="21"/>
      <c r="N861" s="21"/>
      <c r="O861" s="21" t="s">
        <v>16</v>
      </c>
      <c r="P861" s="21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  <c r="CF861" s="19"/>
      <c r="CG861" s="19"/>
      <c r="CH861" s="19"/>
      <c r="CI861" s="19"/>
      <c r="CJ861" s="19"/>
      <c r="CK861" s="19"/>
      <c r="CL861" s="19"/>
      <c r="CM861" s="19"/>
      <c r="CN861" s="19"/>
      <c r="CO861" s="19"/>
      <c r="CP861" s="2"/>
    </row>
    <row r="862" spans="1:94" x14ac:dyDescent="0.4">
      <c r="A862" s="13">
        <v>61311351799</v>
      </c>
      <c r="B862" s="15">
        <v>2</v>
      </c>
      <c r="C862" s="19" t="s">
        <v>925</v>
      </c>
      <c r="D862" s="21"/>
      <c r="E862" s="21" t="s">
        <v>15</v>
      </c>
      <c r="F862" s="4">
        <v>24.12</v>
      </c>
      <c r="G862" s="39"/>
      <c r="H862" s="17">
        <v>16</v>
      </c>
      <c r="I862" s="18">
        <f t="shared" si="13"/>
        <v>0.33665008291873966</v>
      </c>
      <c r="J862" s="21" t="s">
        <v>16</v>
      </c>
      <c r="K862" s="21"/>
      <c r="L862" s="21"/>
      <c r="M862" s="21"/>
      <c r="N862" s="21"/>
      <c r="O862" s="21"/>
      <c r="P862" s="21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  <c r="CF862" s="19"/>
      <c r="CG862" s="19"/>
      <c r="CH862" s="19"/>
      <c r="CI862" s="19"/>
      <c r="CJ862" s="19"/>
      <c r="CK862" s="19"/>
      <c r="CL862" s="19"/>
      <c r="CM862" s="19"/>
      <c r="CN862" s="19"/>
      <c r="CO862" s="19"/>
      <c r="CP862" s="2"/>
    </row>
    <row r="863" spans="1:94" x14ac:dyDescent="0.4">
      <c r="A863" s="13">
        <v>61311352951</v>
      </c>
      <c r="B863" s="15">
        <v>2</v>
      </c>
      <c r="C863" s="19" t="s">
        <v>926</v>
      </c>
      <c r="D863" s="21" t="s">
        <v>18</v>
      </c>
      <c r="E863" s="21" t="s">
        <v>15</v>
      </c>
      <c r="F863" s="4">
        <v>48.95</v>
      </c>
      <c r="G863" s="39"/>
      <c r="H863" s="17">
        <v>42</v>
      </c>
      <c r="I863" s="18">
        <f t="shared" si="13"/>
        <v>0.14198161389172625</v>
      </c>
      <c r="J863" s="21" t="s">
        <v>16</v>
      </c>
      <c r="K863" s="21"/>
      <c r="L863" s="21"/>
      <c r="M863" s="21" t="s">
        <v>16</v>
      </c>
      <c r="N863" s="21"/>
      <c r="O863" s="21"/>
      <c r="P863" s="21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  <c r="CF863" s="19"/>
      <c r="CG863" s="19"/>
      <c r="CH863" s="19"/>
      <c r="CI863" s="19"/>
      <c r="CJ863" s="19"/>
      <c r="CK863" s="19"/>
      <c r="CL863" s="19"/>
      <c r="CM863" s="19"/>
      <c r="CN863" s="19"/>
      <c r="CO863" s="19"/>
      <c r="CP863" s="2"/>
    </row>
    <row r="864" spans="1:94" x14ac:dyDescent="0.4">
      <c r="A864" s="13">
        <v>61311353870</v>
      </c>
      <c r="B864" s="15">
        <v>4</v>
      </c>
      <c r="C864" s="19" t="s">
        <v>927</v>
      </c>
      <c r="D864" s="21"/>
      <c r="E864" s="21" t="s">
        <v>15</v>
      </c>
      <c r="F864" s="17">
        <v>173.34</v>
      </c>
      <c r="G864" s="40"/>
      <c r="H864" s="17">
        <v>82.5</v>
      </c>
      <c r="I864" s="18">
        <f t="shared" si="13"/>
        <v>0.52405676704742121</v>
      </c>
      <c r="J864" s="21" t="s">
        <v>16</v>
      </c>
      <c r="K864" s="21"/>
      <c r="L864" s="21"/>
      <c r="M864" s="21" t="s">
        <v>16</v>
      </c>
      <c r="N864" s="21"/>
      <c r="O864" s="21"/>
      <c r="P864" s="21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  <c r="CL864" s="19"/>
      <c r="CM864" s="19"/>
      <c r="CN864" s="19"/>
      <c r="CO864" s="19"/>
      <c r="CP864" s="2"/>
    </row>
    <row r="865" spans="1:94" x14ac:dyDescent="0.4">
      <c r="A865" s="13">
        <v>61311354274</v>
      </c>
      <c r="B865" s="14">
        <v>4</v>
      </c>
      <c r="C865" s="19" t="s">
        <v>928</v>
      </c>
      <c r="D865" s="21" t="s">
        <v>18</v>
      </c>
      <c r="E865" s="21" t="s">
        <v>15</v>
      </c>
      <c r="F865" s="17">
        <v>20.76</v>
      </c>
      <c r="G865" s="40"/>
      <c r="H865" s="17">
        <v>16</v>
      </c>
      <c r="I865" s="18">
        <f t="shared" si="13"/>
        <v>0.22928709055876695</v>
      </c>
      <c r="J865" s="21" t="s">
        <v>16</v>
      </c>
      <c r="K865" s="21" t="s">
        <v>16</v>
      </c>
      <c r="L865" s="21"/>
      <c r="M865" s="21" t="s">
        <v>16</v>
      </c>
      <c r="N865" s="21" t="s">
        <v>16</v>
      </c>
      <c r="O865" s="21"/>
      <c r="P865" s="21" t="s">
        <v>16</v>
      </c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  <c r="CL865" s="19"/>
      <c r="CM865" s="19"/>
      <c r="CN865" s="19"/>
      <c r="CO865" s="19"/>
      <c r="CP865" s="2"/>
    </row>
    <row r="866" spans="1:94" x14ac:dyDescent="0.4">
      <c r="A866" s="13">
        <v>61311356623</v>
      </c>
      <c r="B866" s="15">
        <v>1</v>
      </c>
      <c r="C866" s="19" t="s">
        <v>929</v>
      </c>
      <c r="D866" s="21"/>
      <c r="E866" s="21" t="s">
        <v>15</v>
      </c>
      <c r="F866" s="4">
        <v>56.74</v>
      </c>
      <c r="G866" s="39"/>
      <c r="H866" s="17">
        <v>35</v>
      </c>
      <c r="I866" s="18">
        <f t="shared" si="13"/>
        <v>0.38315121607331692</v>
      </c>
      <c r="J866" s="21"/>
      <c r="K866" s="21" t="s">
        <v>16</v>
      </c>
      <c r="L866" s="21"/>
      <c r="M866" s="21"/>
      <c r="N866" s="21"/>
      <c r="O866" s="21"/>
      <c r="P866" s="21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  <c r="CO866" s="19"/>
      <c r="CP866" s="2"/>
    </row>
    <row r="867" spans="1:94" x14ac:dyDescent="0.4">
      <c r="A867" s="13">
        <v>61311357004</v>
      </c>
      <c r="B867" s="15">
        <v>1</v>
      </c>
      <c r="C867" s="19" t="s">
        <v>930</v>
      </c>
      <c r="D867" s="21"/>
      <c r="E867" s="21" t="s">
        <v>15</v>
      </c>
      <c r="F867" s="17">
        <v>131.5</v>
      </c>
      <c r="G867" s="40"/>
      <c r="H867" s="17">
        <v>90</v>
      </c>
      <c r="I867" s="18">
        <f t="shared" si="13"/>
        <v>0.31558935361216733</v>
      </c>
      <c r="J867" s="21" t="s">
        <v>16</v>
      </c>
      <c r="K867" s="21"/>
      <c r="L867" s="21"/>
      <c r="M867" s="21"/>
      <c r="N867" s="21"/>
      <c r="O867" s="21"/>
      <c r="P867" s="21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  <c r="CL867" s="19"/>
      <c r="CM867" s="19"/>
      <c r="CN867" s="19"/>
      <c r="CO867" s="19"/>
      <c r="CP867" s="2"/>
    </row>
    <row r="868" spans="1:94" x14ac:dyDescent="0.4">
      <c r="A868" s="13">
        <v>61311357168</v>
      </c>
      <c r="B868" s="14">
        <v>1</v>
      </c>
      <c r="C868" s="19" t="s">
        <v>931</v>
      </c>
      <c r="D868" s="21" t="s">
        <v>18</v>
      </c>
      <c r="E868" s="21" t="s">
        <v>15</v>
      </c>
      <c r="F868" s="17">
        <v>125</v>
      </c>
      <c r="G868" s="40"/>
      <c r="H868" s="17">
        <v>80</v>
      </c>
      <c r="I868" s="18">
        <f t="shared" si="13"/>
        <v>0.36</v>
      </c>
      <c r="J868" s="21" t="s">
        <v>16</v>
      </c>
      <c r="K868" s="21"/>
      <c r="L868" s="21"/>
      <c r="M868" s="21" t="s">
        <v>16</v>
      </c>
      <c r="N868" s="21"/>
      <c r="O868" s="21"/>
      <c r="P868" s="21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  <c r="CL868" s="19"/>
      <c r="CM868" s="19"/>
      <c r="CN868" s="19"/>
      <c r="CO868" s="19"/>
      <c r="CP868" s="2"/>
    </row>
    <row r="869" spans="1:94" x14ac:dyDescent="0.4">
      <c r="A869" s="13">
        <v>61311358827</v>
      </c>
      <c r="B869" s="14">
        <v>2</v>
      </c>
      <c r="C869" s="19" t="s">
        <v>932</v>
      </c>
      <c r="D869" s="21"/>
      <c r="E869" s="21" t="s">
        <v>25</v>
      </c>
      <c r="F869" s="17">
        <v>76.28</v>
      </c>
      <c r="G869" s="40"/>
      <c r="H869" s="17">
        <v>30</v>
      </c>
      <c r="I869" s="18">
        <f t="shared" si="13"/>
        <v>0.60671211326691132</v>
      </c>
      <c r="J869" s="21"/>
      <c r="K869" s="21" t="s">
        <v>16</v>
      </c>
      <c r="L869" s="21"/>
      <c r="M869" s="21"/>
      <c r="N869" s="21"/>
      <c r="O869" s="21"/>
      <c r="P869" s="21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  <c r="CL869" s="19"/>
      <c r="CM869" s="19"/>
      <c r="CN869" s="19"/>
      <c r="CO869" s="19"/>
      <c r="CP869" s="2"/>
    </row>
    <row r="870" spans="1:94" x14ac:dyDescent="0.4">
      <c r="A870" s="13">
        <v>61311361232</v>
      </c>
      <c r="B870" s="15">
        <v>2</v>
      </c>
      <c r="C870" s="19" t="s">
        <v>933</v>
      </c>
      <c r="D870" s="21"/>
      <c r="E870" s="21" t="s">
        <v>15</v>
      </c>
      <c r="F870" s="4">
        <v>45.1</v>
      </c>
      <c r="G870" s="39"/>
      <c r="H870" s="17">
        <v>24</v>
      </c>
      <c r="I870" s="18">
        <f t="shared" si="13"/>
        <v>0.46784922394678496</v>
      </c>
      <c r="J870" s="21"/>
      <c r="K870" s="21"/>
      <c r="L870" s="21"/>
      <c r="M870" s="21"/>
      <c r="N870" s="21" t="s">
        <v>16</v>
      </c>
      <c r="O870" s="21"/>
      <c r="P870" s="21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  <c r="CF870" s="19"/>
      <c r="CG870" s="19"/>
      <c r="CH870" s="19"/>
      <c r="CI870" s="19"/>
      <c r="CJ870" s="19"/>
      <c r="CK870" s="19"/>
      <c r="CL870" s="19"/>
      <c r="CM870" s="19"/>
      <c r="CN870" s="19"/>
      <c r="CO870" s="19"/>
      <c r="CP870" s="2"/>
    </row>
    <row r="871" spans="1:94" x14ac:dyDescent="0.4">
      <c r="A871" s="13">
        <v>61311362054</v>
      </c>
      <c r="B871" s="14">
        <v>16</v>
      </c>
      <c r="C871" s="19" t="s">
        <v>934</v>
      </c>
      <c r="D871" s="21"/>
      <c r="E871" s="21" t="s">
        <v>15</v>
      </c>
      <c r="F871" s="4">
        <v>66.739999999999995</v>
      </c>
      <c r="G871" s="39"/>
      <c r="H871" s="17">
        <v>30</v>
      </c>
      <c r="I871" s="18">
        <f t="shared" si="13"/>
        <v>0.55049445609829184</v>
      </c>
      <c r="J871" s="21"/>
      <c r="K871" s="21"/>
      <c r="L871" s="21"/>
      <c r="M871" s="21"/>
      <c r="N871" s="21"/>
      <c r="O871" s="21" t="s">
        <v>16</v>
      </c>
      <c r="P871" s="21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  <c r="CL871" s="19"/>
      <c r="CM871" s="19"/>
      <c r="CN871" s="19"/>
      <c r="CO871" s="19"/>
      <c r="CP871" s="2"/>
    </row>
    <row r="872" spans="1:94" x14ac:dyDescent="0.4">
      <c r="A872" s="13">
        <v>61311362302</v>
      </c>
      <c r="B872" s="14">
        <v>2</v>
      </c>
      <c r="C872" s="19" t="s">
        <v>935</v>
      </c>
      <c r="D872" s="21"/>
      <c r="E872" s="21" t="s">
        <v>15</v>
      </c>
      <c r="F872" s="4">
        <v>64.39</v>
      </c>
      <c r="G872" s="39"/>
      <c r="H872" s="17">
        <v>44</v>
      </c>
      <c r="I872" s="18">
        <f t="shared" si="13"/>
        <v>0.31666407827302379</v>
      </c>
      <c r="J872" s="21"/>
      <c r="K872" s="21"/>
      <c r="L872" s="21"/>
      <c r="M872" s="21"/>
      <c r="N872" s="21"/>
      <c r="O872" s="21" t="s">
        <v>16</v>
      </c>
      <c r="P872" s="21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  <c r="CL872" s="19"/>
      <c r="CM872" s="19"/>
      <c r="CN872" s="19"/>
      <c r="CO872" s="19"/>
      <c r="CP872" s="2"/>
    </row>
    <row r="873" spans="1:94" x14ac:dyDescent="0.4">
      <c r="A873" s="13">
        <v>61311362386</v>
      </c>
      <c r="B873" s="15">
        <v>1</v>
      </c>
      <c r="C873" s="19" t="s">
        <v>936</v>
      </c>
      <c r="D873" s="21"/>
      <c r="E873" s="21" t="s">
        <v>15</v>
      </c>
      <c r="F873" s="17">
        <v>63.1</v>
      </c>
      <c r="G873" s="40"/>
      <c r="H873" s="17">
        <v>40</v>
      </c>
      <c r="I873" s="18">
        <f t="shared" si="13"/>
        <v>0.3660855784469097</v>
      </c>
      <c r="J873" s="21"/>
      <c r="K873" s="21"/>
      <c r="L873" s="21" t="s">
        <v>16</v>
      </c>
      <c r="M873" s="21"/>
      <c r="N873" s="21" t="s">
        <v>16</v>
      </c>
      <c r="O873" s="21" t="s">
        <v>16</v>
      </c>
      <c r="P873" s="21" t="s">
        <v>16</v>
      </c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/>
      <c r="CG873" s="19"/>
      <c r="CH873" s="19"/>
      <c r="CI873" s="19"/>
      <c r="CJ873" s="19"/>
      <c r="CK873" s="19"/>
      <c r="CL873" s="19"/>
      <c r="CM873" s="19"/>
      <c r="CN873" s="19"/>
      <c r="CO873" s="19"/>
      <c r="CP873" s="2"/>
    </row>
    <row r="874" spans="1:94" x14ac:dyDescent="0.4">
      <c r="A874" s="13">
        <v>61311363444</v>
      </c>
      <c r="B874" s="15">
        <v>2</v>
      </c>
      <c r="C874" s="19" t="s">
        <v>937</v>
      </c>
      <c r="D874" s="21"/>
      <c r="E874" s="21" t="s">
        <v>25</v>
      </c>
      <c r="F874" s="17">
        <v>36.93</v>
      </c>
      <c r="G874" s="40"/>
      <c r="H874" s="17">
        <v>18</v>
      </c>
      <c r="I874" s="18">
        <f t="shared" si="13"/>
        <v>0.51259138911454105</v>
      </c>
      <c r="J874" s="21"/>
      <c r="K874" s="21" t="s">
        <v>16</v>
      </c>
      <c r="L874" s="21"/>
      <c r="M874" s="21"/>
      <c r="N874" s="21"/>
      <c r="O874" s="21"/>
      <c r="P874" s="21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  <c r="CF874" s="19"/>
      <c r="CG874" s="19"/>
      <c r="CH874" s="19"/>
      <c r="CI874" s="19"/>
      <c r="CJ874" s="19"/>
      <c r="CK874" s="19"/>
      <c r="CL874" s="19"/>
      <c r="CM874" s="19"/>
      <c r="CN874" s="19"/>
      <c r="CO874" s="19"/>
      <c r="CP874" s="2"/>
    </row>
    <row r="875" spans="1:94" x14ac:dyDescent="0.4">
      <c r="A875" s="13">
        <v>61311364272</v>
      </c>
      <c r="B875" s="14">
        <v>4</v>
      </c>
      <c r="C875" s="19" t="s">
        <v>938</v>
      </c>
      <c r="D875" s="21"/>
      <c r="E875" s="21" t="s">
        <v>25</v>
      </c>
      <c r="F875" s="4">
        <v>65.510000000000005</v>
      </c>
      <c r="G875" s="39"/>
      <c r="H875" s="17">
        <v>20</v>
      </c>
      <c r="I875" s="18">
        <f t="shared" si="13"/>
        <v>0.69470309876354763</v>
      </c>
      <c r="J875" s="21"/>
      <c r="K875" s="21" t="s">
        <v>16</v>
      </c>
      <c r="L875" s="21" t="s">
        <v>16</v>
      </c>
      <c r="M875" s="21"/>
      <c r="N875" s="21" t="s">
        <v>16</v>
      </c>
      <c r="O875" s="21"/>
      <c r="P875" s="21" t="s">
        <v>16</v>
      </c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  <c r="CF875" s="19"/>
      <c r="CG875" s="19"/>
      <c r="CH875" s="19"/>
      <c r="CI875" s="19"/>
      <c r="CJ875" s="19"/>
      <c r="CK875" s="19"/>
      <c r="CL875" s="19"/>
      <c r="CM875" s="19"/>
      <c r="CN875" s="19"/>
      <c r="CO875" s="19"/>
      <c r="CP875" s="2"/>
    </row>
    <row r="876" spans="1:94" x14ac:dyDescent="0.4">
      <c r="A876" s="13">
        <v>61311364823</v>
      </c>
      <c r="B876" s="15">
        <v>3</v>
      </c>
      <c r="C876" s="19" t="s">
        <v>939</v>
      </c>
      <c r="D876" s="21" t="s">
        <v>18</v>
      </c>
      <c r="E876" s="21" t="s">
        <v>15</v>
      </c>
      <c r="F876" s="17">
        <v>156.12</v>
      </c>
      <c r="G876" s="40"/>
      <c r="H876" s="17">
        <v>75</v>
      </c>
      <c r="I876" s="18">
        <f t="shared" si="13"/>
        <v>0.51960030745580332</v>
      </c>
      <c r="J876" s="21"/>
      <c r="K876" s="21" t="s">
        <v>16</v>
      </c>
      <c r="L876" s="21"/>
      <c r="M876" s="21"/>
      <c r="N876" s="21"/>
      <c r="O876" s="21"/>
      <c r="P876" s="21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  <c r="CF876" s="19"/>
      <c r="CG876" s="19"/>
      <c r="CH876" s="19"/>
      <c r="CI876" s="19"/>
      <c r="CJ876" s="19"/>
      <c r="CK876" s="19"/>
      <c r="CL876" s="19"/>
      <c r="CM876" s="19"/>
      <c r="CN876" s="19"/>
      <c r="CO876" s="19"/>
      <c r="CP876" s="2"/>
    </row>
    <row r="877" spans="1:94" x14ac:dyDescent="0.4">
      <c r="A877" s="13">
        <v>61311365829</v>
      </c>
      <c r="B877" s="14">
        <v>1</v>
      </c>
      <c r="C877" s="19" t="s">
        <v>940</v>
      </c>
      <c r="D877" s="21" t="s">
        <v>18</v>
      </c>
      <c r="E877" s="21" t="s">
        <v>15</v>
      </c>
      <c r="F877" s="4">
        <v>82.77</v>
      </c>
      <c r="G877" s="39"/>
      <c r="H877" s="17">
        <v>58</v>
      </c>
      <c r="I877" s="18">
        <f t="shared" si="13"/>
        <v>0.29926301800169142</v>
      </c>
      <c r="J877" s="21"/>
      <c r="K877" s="21"/>
      <c r="L877" s="21"/>
      <c r="M877" s="21"/>
      <c r="N877" s="21"/>
      <c r="O877" s="21" t="s">
        <v>16</v>
      </c>
      <c r="P877" s="21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  <c r="CL877" s="19"/>
      <c r="CM877" s="19"/>
      <c r="CN877" s="19"/>
      <c r="CO877" s="19"/>
      <c r="CP877" s="2"/>
    </row>
    <row r="878" spans="1:94" x14ac:dyDescent="0.4">
      <c r="A878" s="13">
        <v>61311367340</v>
      </c>
      <c r="B878" s="15">
        <v>1</v>
      </c>
      <c r="C878" s="19" t="s">
        <v>941</v>
      </c>
      <c r="D878" s="21"/>
      <c r="E878" s="21" t="s">
        <v>15</v>
      </c>
      <c r="F878" s="17">
        <v>133.81</v>
      </c>
      <c r="G878" s="40"/>
      <c r="H878" s="17">
        <v>55</v>
      </c>
      <c r="I878" s="18">
        <f t="shared" si="13"/>
        <v>0.58896943427247583</v>
      </c>
      <c r="J878" s="21"/>
      <c r="K878" s="21"/>
      <c r="L878" s="21" t="s">
        <v>16</v>
      </c>
      <c r="M878" s="21"/>
      <c r="N878" s="21"/>
      <c r="O878" s="21"/>
      <c r="P878" s="21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  <c r="CL878" s="19"/>
      <c r="CM878" s="19"/>
      <c r="CN878" s="19"/>
      <c r="CO878" s="19"/>
      <c r="CP878" s="2"/>
    </row>
    <row r="879" spans="1:94" x14ac:dyDescent="0.4">
      <c r="A879" s="13">
        <v>61311367340</v>
      </c>
      <c r="B879" s="14">
        <v>1</v>
      </c>
      <c r="C879" s="19" t="s">
        <v>942</v>
      </c>
      <c r="D879" s="21"/>
      <c r="E879" s="21" t="s">
        <v>15</v>
      </c>
      <c r="F879" s="17">
        <v>133.81</v>
      </c>
      <c r="G879" s="40"/>
      <c r="H879" s="17">
        <v>55</v>
      </c>
      <c r="I879" s="18">
        <f t="shared" si="13"/>
        <v>0.58896943427247583</v>
      </c>
      <c r="J879" s="21"/>
      <c r="K879" s="21"/>
      <c r="L879" s="21" t="s">
        <v>16</v>
      </c>
      <c r="M879" s="21"/>
      <c r="N879" s="21"/>
      <c r="O879" s="21"/>
      <c r="P879" s="21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  <c r="CF879" s="19"/>
      <c r="CG879" s="19"/>
      <c r="CH879" s="19"/>
      <c r="CI879" s="19"/>
      <c r="CJ879" s="19"/>
      <c r="CK879" s="19"/>
      <c r="CL879" s="19"/>
      <c r="CM879" s="19"/>
      <c r="CN879" s="19"/>
      <c r="CO879" s="19"/>
      <c r="CP879" s="2"/>
    </row>
    <row r="880" spans="1:94" x14ac:dyDescent="0.4">
      <c r="A880" s="13">
        <v>61311367537</v>
      </c>
      <c r="B880" s="14">
        <v>10</v>
      </c>
      <c r="C880" s="19" t="s">
        <v>943</v>
      </c>
      <c r="D880" s="21"/>
      <c r="E880" s="21" t="s">
        <v>15</v>
      </c>
      <c r="F880" s="17">
        <v>9.93</v>
      </c>
      <c r="G880" s="40"/>
      <c r="H880" s="17">
        <v>6.3</v>
      </c>
      <c r="I880" s="18">
        <f t="shared" si="13"/>
        <v>0.3655589123867069</v>
      </c>
      <c r="J880" s="21"/>
      <c r="K880" s="21" t="s">
        <v>16</v>
      </c>
      <c r="L880" s="21"/>
      <c r="M880" s="21"/>
      <c r="N880" s="21" t="s">
        <v>16</v>
      </c>
      <c r="O880" s="21" t="s">
        <v>16</v>
      </c>
      <c r="P880" s="21" t="s">
        <v>16</v>
      </c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  <c r="CF880" s="19"/>
      <c r="CG880" s="19"/>
      <c r="CH880" s="19"/>
      <c r="CI880" s="19"/>
      <c r="CJ880" s="19"/>
      <c r="CK880" s="19"/>
      <c r="CL880" s="19"/>
      <c r="CM880" s="19"/>
      <c r="CN880" s="19"/>
      <c r="CO880" s="19"/>
      <c r="CP880" s="2"/>
    </row>
    <row r="881" spans="1:94" x14ac:dyDescent="0.4">
      <c r="A881" s="13">
        <v>61311367659</v>
      </c>
      <c r="B881" s="14">
        <v>1</v>
      </c>
      <c r="C881" s="19" t="s">
        <v>944</v>
      </c>
      <c r="D881" s="21"/>
      <c r="E881" s="21" t="s">
        <v>15</v>
      </c>
      <c r="F881" s="4">
        <v>88.05</v>
      </c>
      <c r="G881" s="39"/>
      <c r="H881" s="17">
        <v>55</v>
      </c>
      <c r="I881" s="18">
        <f t="shared" si="13"/>
        <v>0.37535491198182847</v>
      </c>
      <c r="J881" s="21"/>
      <c r="K881" s="21"/>
      <c r="L881" s="21"/>
      <c r="M881" s="21"/>
      <c r="N881" s="21"/>
      <c r="O881" s="21" t="s">
        <v>16</v>
      </c>
      <c r="P881" s="21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  <c r="CF881" s="19"/>
      <c r="CG881" s="19"/>
      <c r="CH881" s="19"/>
      <c r="CI881" s="19"/>
      <c r="CJ881" s="19"/>
      <c r="CK881" s="19"/>
      <c r="CL881" s="19"/>
      <c r="CM881" s="19"/>
      <c r="CN881" s="19"/>
      <c r="CO881" s="19"/>
      <c r="CP881" s="2"/>
    </row>
    <row r="882" spans="1:94" x14ac:dyDescent="0.4">
      <c r="A882" s="13">
        <v>61311369263</v>
      </c>
      <c r="B882" s="15">
        <v>2</v>
      </c>
      <c r="C882" s="19" t="s">
        <v>945</v>
      </c>
      <c r="D882" s="21"/>
      <c r="E882" s="21" t="s">
        <v>15</v>
      </c>
      <c r="F882" s="17">
        <v>55.59</v>
      </c>
      <c r="G882" s="40"/>
      <c r="H882" s="17">
        <v>36</v>
      </c>
      <c r="I882" s="18">
        <f t="shared" si="13"/>
        <v>0.35240151106314088</v>
      </c>
      <c r="J882" s="21"/>
      <c r="K882" s="21"/>
      <c r="L882" s="21" t="s">
        <v>16</v>
      </c>
      <c r="M882" s="21"/>
      <c r="N882" s="21"/>
      <c r="O882" s="21" t="s">
        <v>16</v>
      </c>
      <c r="P882" s="21" t="s">
        <v>16</v>
      </c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  <c r="CL882" s="19"/>
      <c r="CM882" s="19"/>
      <c r="CN882" s="19"/>
      <c r="CO882" s="19"/>
      <c r="CP882" s="2"/>
    </row>
    <row r="883" spans="1:94" x14ac:dyDescent="0.4">
      <c r="A883" s="13">
        <v>61311369275</v>
      </c>
      <c r="B883" s="15">
        <v>9</v>
      </c>
      <c r="C883" s="19" t="s">
        <v>946</v>
      </c>
      <c r="D883" s="21"/>
      <c r="E883" s="21" t="s">
        <v>15</v>
      </c>
      <c r="F883" s="4">
        <v>39.42</v>
      </c>
      <c r="G883" s="39"/>
      <c r="H883" s="17">
        <v>25</v>
      </c>
      <c r="I883" s="18">
        <f t="shared" si="13"/>
        <v>0.36580416032470831</v>
      </c>
      <c r="J883" s="21"/>
      <c r="K883" s="21"/>
      <c r="L883" s="21"/>
      <c r="M883" s="21"/>
      <c r="N883" s="21"/>
      <c r="O883" s="21" t="s">
        <v>16</v>
      </c>
      <c r="P883" s="21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  <c r="CF883" s="19"/>
      <c r="CG883" s="19"/>
      <c r="CH883" s="19"/>
      <c r="CI883" s="19"/>
      <c r="CJ883" s="19"/>
      <c r="CK883" s="19"/>
      <c r="CL883" s="19"/>
      <c r="CM883" s="19"/>
      <c r="CN883" s="19"/>
      <c r="CO883" s="19"/>
      <c r="CP883" s="2"/>
    </row>
    <row r="884" spans="1:94" x14ac:dyDescent="0.4">
      <c r="A884" s="13">
        <v>61311369343</v>
      </c>
      <c r="B884" s="15">
        <v>8</v>
      </c>
      <c r="C884" s="19" t="s">
        <v>947</v>
      </c>
      <c r="D884" s="21"/>
      <c r="E884" s="21" t="s">
        <v>25</v>
      </c>
      <c r="F884" s="4">
        <v>4.38</v>
      </c>
      <c r="G884" s="39"/>
      <c r="H884" s="17">
        <v>2.25</v>
      </c>
      <c r="I884" s="18">
        <f t="shared" si="13"/>
        <v>0.48630136986301364</v>
      </c>
      <c r="J884" s="21"/>
      <c r="K884" s="21"/>
      <c r="L884" s="21" t="s">
        <v>16</v>
      </c>
      <c r="M884" s="21"/>
      <c r="N884" s="21"/>
      <c r="O884" s="21"/>
      <c r="P884" s="21" t="s">
        <v>16</v>
      </c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  <c r="CF884" s="19"/>
      <c r="CG884" s="19"/>
      <c r="CH884" s="19"/>
      <c r="CI884" s="19"/>
      <c r="CJ884" s="19"/>
      <c r="CK884" s="19"/>
      <c r="CL884" s="19"/>
      <c r="CM884" s="19"/>
      <c r="CN884" s="19"/>
      <c r="CO884" s="19"/>
      <c r="CP884" s="2"/>
    </row>
    <row r="885" spans="1:94" x14ac:dyDescent="0.4">
      <c r="A885" s="13">
        <v>61311369389</v>
      </c>
      <c r="B885" s="14">
        <v>9</v>
      </c>
      <c r="C885" s="19" t="s">
        <v>948</v>
      </c>
      <c r="D885" s="21" t="s">
        <v>18</v>
      </c>
      <c r="E885" s="21" t="s">
        <v>15</v>
      </c>
      <c r="F885" s="17">
        <v>204</v>
      </c>
      <c r="G885" s="40"/>
      <c r="H885" s="17">
        <v>160</v>
      </c>
      <c r="I885" s="18">
        <f t="shared" si="13"/>
        <v>0.21568627450980393</v>
      </c>
      <c r="J885" s="21"/>
      <c r="K885" s="21"/>
      <c r="L885" s="21"/>
      <c r="M885" s="21"/>
      <c r="N885" s="21"/>
      <c r="O885" s="21" t="s">
        <v>16</v>
      </c>
      <c r="P885" s="21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  <c r="CO885" s="19"/>
      <c r="CP885" s="2"/>
    </row>
    <row r="886" spans="1:94" x14ac:dyDescent="0.4">
      <c r="A886" s="13">
        <v>61311369947</v>
      </c>
      <c r="B886" s="14">
        <v>1</v>
      </c>
      <c r="C886" s="19" t="s">
        <v>949</v>
      </c>
      <c r="D886" s="21"/>
      <c r="E886" s="21" t="s">
        <v>15</v>
      </c>
      <c r="F886" s="17">
        <v>47.48</v>
      </c>
      <c r="G886" s="40"/>
      <c r="H886" s="17">
        <v>24</v>
      </c>
      <c r="I886" s="18">
        <f t="shared" si="13"/>
        <v>0.49452401010951974</v>
      </c>
      <c r="J886" s="21"/>
      <c r="K886" s="21"/>
      <c r="L886" s="21"/>
      <c r="M886" s="21"/>
      <c r="N886" s="21"/>
      <c r="O886" s="21"/>
      <c r="P886" s="21" t="s">
        <v>16</v>
      </c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  <c r="CF886" s="19"/>
      <c r="CG886" s="19"/>
      <c r="CH886" s="19"/>
      <c r="CI886" s="19"/>
      <c r="CJ886" s="19"/>
      <c r="CK886" s="19"/>
      <c r="CL886" s="19"/>
      <c r="CM886" s="19"/>
      <c r="CN886" s="19"/>
      <c r="CO886" s="19"/>
      <c r="CP886" s="2"/>
    </row>
    <row r="887" spans="1:94" x14ac:dyDescent="0.4">
      <c r="A887" s="13">
        <v>61311370805</v>
      </c>
      <c r="B887" s="14">
        <v>3</v>
      </c>
      <c r="C887" s="19" t="s">
        <v>950</v>
      </c>
      <c r="D887" s="21"/>
      <c r="E887" s="21" t="s">
        <v>15</v>
      </c>
      <c r="F887" s="4">
        <v>29.15</v>
      </c>
      <c r="G887" s="39"/>
      <c r="H887" s="17">
        <v>20</v>
      </c>
      <c r="I887" s="18">
        <f t="shared" si="13"/>
        <v>0.31389365351629495</v>
      </c>
      <c r="J887" s="21"/>
      <c r="K887" s="21" t="s">
        <v>16</v>
      </c>
      <c r="L887" s="21" t="s">
        <v>16</v>
      </c>
      <c r="M887" s="21" t="s">
        <v>16</v>
      </c>
      <c r="N887" s="21" t="s">
        <v>16</v>
      </c>
      <c r="O887" s="21" t="s">
        <v>16</v>
      </c>
      <c r="P887" s="21" t="s">
        <v>16</v>
      </c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  <c r="CF887" s="19"/>
      <c r="CG887" s="19"/>
      <c r="CH887" s="19"/>
      <c r="CI887" s="19"/>
      <c r="CJ887" s="19"/>
      <c r="CK887" s="19"/>
      <c r="CL887" s="19"/>
      <c r="CM887" s="19"/>
      <c r="CN887" s="19"/>
      <c r="CO887" s="19"/>
      <c r="CP887" s="2"/>
    </row>
    <row r="888" spans="1:94" x14ac:dyDescent="0.4">
      <c r="A888" s="13">
        <v>61311373974</v>
      </c>
      <c r="B888" s="14">
        <v>1</v>
      </c>
      <c r="C888" s="19" t="s">
        <v>951</v>
      </c>
      <c r="D888" s="21" t="s">
        <v>18</v>
      </c>
      <c r="E888" s="21" t="s">
        <v>15</v>
      </c>
      <c r="F888" s="4">
        <v>132.44999999999999</v>
      </c>
      <c r="G888" s="39"/>
      <c r="H888" s="17">
        <v>100</v>
      </c>
      <c r="I888" s="18">
        <f t="shared" si="13"/>
        <v>0.24499811249528114</v>
      </c>
      <c r="J888" s="21"/>
      <c r="K888" s="21"/>
      <c r="L888" s="21" t="s">
        <v>16</v>
      </c>
      <c r="M888" s="21"/>
      <c r="N888" s="21"/>
      <c r="O888" s="21" t="s">
        <v>16</v>
      </c>
      <c r="P888" s="21" t="s">
        <v>16</v>
      </c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  <c r="CF888" s="19"/>
      <c r="CG888" s="19"/>
      <c r="CH888" s="19"/>
      <c r="CI888" s="19"/>
      <c r="CJ888" s="19"/>
      <c r="CK888" s="19"/>
      <c r="CL888" s="19"/>
      <c r="CM888" s="19"/>
      <c r="CN888" s="19"/>
      <c r="CO888" s="19"/>
      <c r="CP888" s="2"/>
    </row>
    <row r="889" spans="1:94" x14ac:dyDescent="0.4">
      <c r="A889" s="13">
        <v>61311376444</v>
      </c>
      <c r="B889" s="15">
        <v>3</v>
      </c>
      <c r="C889" s="19" t="s">
        <v>952</v>
      </c>
      <c r="D889" s="21"/>
      <c r="E889" s="21" t="s">
        <v>15</v>
      </c>
      <c r="F889" s="4">
        <v>182.2</v>
      </c>
      <c r="G889" s="39"/>
      <c r="H889" s="17">
        <v>115</v>
      </c>
      <c r="I889" s="18">
        <f t="shared" si="13"/>
        <v>0.36882546652030734</v>
      </c>
      <c r="J889" s="21"/>
      <c r="K889" s="21"/>
      <c r="L889" s="21"/>
      <c r="M889" s="21"/>
      <c r="N889" s="21"/>
      <c r="O889" s="21"/>
      <c r="P889" s="21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/>
      <c r="CG889" s="19"/>
      <c r="CH889" s="19"/>
      <c r="CI889" s="19"/>
      <c r="CJ889" s="19"/>
      <c r="CK889" s="19"/>
      <c r="CL889" s="19"/>
      <c r="CM889" s="19"/>
      <c r="CN889" s="19"/>
      <c r="CO889" s="19"/>
      <c r="CP889" s="2"/>
    </row>
    <row r="890" spans="1:94" x14ac:dyDescent="0.4">
      <c r="A890" s="13">
        <v>61311377231</v>
      </c>
      <c r="B890" s="15">
        <v>1</v>
      </c>
      <c r="C890" s="19" t="s">
        <v>953</v>
      </c>
      <c r="D890" s="21"/>
      <c r="E890" s="21" t="s">
        <v>15</v>
      </c>
      <c r="F890" s="4">
        <v>109.24</v>
      </c>
      <c r="G890" s="39"/>
      <c r="H890" s="17">
        <v>74</v>
      </c>
      <c r="I890" s="18">
        <f t="shared" si="13"/>
        <v>0.32259245697546679</v>
      </c>
      <c r="J890" s="21"/>
      <c r="K890" s="21"/>
      <c r="L890" s="21"/>
      <c r="M890" s="21"/>
      <c r="N890" s="21"/>
      <c r="O890" s="21"/>
      <c r="P890" s="21" t="s">
        <v>16</v>
      </c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  <c r="CF890" s="19"/>
      <c r="CG890" s="19"/>
      <c r="CH890" s="19"/>
      <c r="CI890" s="19"/>
      <c r="CJ890" s="19"/>
      <c r="CK890" s="19"/>
      <c r="CL890" s="19"/>
      <c r="CM890" s="19"/>
      <c r="CN890" s="19"/>
      <c r="CO890" s="19"/>
      <c r="CP890" s="2"/>
    </row>
    <row r="891" spans="1:94" x14ac:dyDescent="0.4">
      <c r="A891" s="13">
        <v>61311377246</v>
      </c>
      <c r="B891" s="14">
        <v>1</v>
      </c>
      <c r="C891" s="19" t="s">
        <v>954</v>
      </c>
      <c r="D891" s="21" t="s">
        <v>18</v>
      </c>
      <c r="E891" s="21" t="s">
        <v>15</v>
      </c>
      <c r="F891" s="4">
        <v>375.47</v>
      </c>
      <c r="G891" s="39"/>
      <c r="H891" s="17">
        <v>295</v>
      </c>
      <c r="I891" s="18">
        <f t="shared" si="13"/>
        <v>0.21431805470477006</v>
      </c>
      <c r="J891" s="21"/>
      <c r="K891" s="21"/>
      <c r="L891" s="21" t="s">
        <v>16</v>
      </c>
      <c r="M891" s="21"/>
      <c r="N891" s="21"/>
      <c r="O891" s="21" t="s">
        <v>16</v>
      </c>
      <c r="P891" s="21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  <c r="CF891" s="19"/>
      <c r="CG891" s="19"/>
      <c r="CH891" s="19"/>
      <c r="CI891" s="19"/>
      <c r="CJ891" s="19"/>
      <c r="CK891" s="19"/>
      <c r="CL891" s="19"/>
      <c r="CM891" s="19"/>
      <c r="CN891" s="19"/>
      <c r="CO891" s="19"/>
      <c r="CP891" s="2"/>
    </row>
    <row r="892" spans="1:94" x14ac:dyDescent="0.4">
      <c r="A892" s="13">
        <v>61311377979</v>
      </c>
      <c r="B892" s="14">
        <v>1</v>
      </c>
      <c r="C892" s="19" t="s">
        <v>955</v>
      </c>
      <c r="D892" s="21" t="s">
        <v>18</v>
      </c>
      <c r="E892" s="21" t="s">
        <v>15</v>
      </c>
      <c r="F892" s="17">
        <v>392.22</v>
      </c>
      <c r="G892" s="40"/>
      <c r="H892" s="17">
        <v>310</v>
      </c>
      <c r="I892" s="18">
        <f t="shared" si="13"/>
        <v>0.20962725001274796</v>
      </c>
      <c r="J892" s="21"/>
      <c r="K892" s="21"/>
      <c r="L892" s="21" t="s">
        <v>16</v>
      </c>
      <c r="M892" s="21"/>
      <c r="N892" s="21"/>
      <c r="O892" s="21"/>
      <c r="P892" s="21" t="s">
        <v>16</v>
      </c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  <c r="CL892" s="19"/>
      <c r="CM892" s="19"/>
      <c r="CN892" s="19"/>
      <c r="CO892" s="19"/>
      <c r="CP892" s="2"/>
    </row>
    <row r="893" spans="1:94" x14ac:dyDescent="0.4">
      <c r="A893" s="13">
        <v>61311378052</v>
      </c>
      <c r="B893" s="14">
        <v>2</v>
      </c>
      <c r="C893" s="19" t="s">
        <v>956</v>
      </c>
      <c r="D893" s="21"/>
      <c r="E893" s="21" t="s">
        <v>15</v>
      </c>
      <c r="F893" s="4">
        <v>144.96</v>
      </c>
      <c r="G893" s="39"/>
      <c r="H893" s="17">
        <v>96</v>
      </c>
      <c r="I893" s="18">
        <f t="shared" si="13"/>
        <v>0.33774834437086099</v>
      </c>
      <c r="J893" s="21"/>
      <c r="K893" s="21"/>
      <c r="L893" s="21"/>
      <c r="M893" s="21"/>
      <c r="N893" s="21"/>
      <c r="O893" s="21"/>
      <c r="P893" s="21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  <c r="CL893" s="19"/>
      <c r="CM893" s="19"/>
      <c r="CN893" s="19"/>
      <c r="CO893" s="19"/>
      <c r="CP893" s="2"/>
    </row>
    <row r="894" spans="1:94" x14ac:dyDescent="0.4">
      <c r="A894" s="13">
        <v>61311378847</v>
      </c>
      <c r="B894" s="15">
        <v>1</v>
      </c>
      <c r="C894" s="19" t="s">
        <v>957</v>
      </c>
      <c r="D894" s="21"/>
      <c r="E894" s="21" t="s">
        <v>15</v>
      </c>
      <c r="F894" s="17">
        <v>65.319999999999993</v>
      </c>
      <c r="G894" s="40"/>
      <c r="H894" s="17">
        <v>43</v>
      </c>
      <c r="I894" s="18">
        <f t="shared" si="13"/>
        <v>0.34170238824249843</v>
      </c>
      <c r="J894" s="21"/>
      <c r="K894" s="21"/>
      <c r="L894" s="21" t="s">
        <v>16</v>
      </c>
      <c r="M894" s="21"/>
      <c r="N894" s="21"/>
      <c r="O894" s="21"/>
      <c r="P894" s="21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  <c r="CO894" s="19"/>
      <c r="CP894" s="2"/>
    </row>
    <row r="895" spans="1:94" x14ac:dyDescent="0.4">
      <c r="A895" s="13">
        <v>61311379075</v>
      </c>
      <c r="B895" s="15">
        <v>1</v>
      </c>
      <c r="C895" s="19" t="s">
        <v>958</v>
      </c>
      <c r="D895" s="21"/>
      <c r="E895" s="21" t="s">
        <v>15</v>
      </c>
      <c r="F895" s="17">
        <v>154.58000000000001</v>
      </c>
      <c r="G895" s="40"/>
      <c r="H895" s="17">
        <v>95</v>
      </c>
      <c r="I895" s="18">
        <f t="shared" si="13"/>
        <v>0.38543149178418945</v>
      </c>
      <c r="J895" s="21"/>
      <c r="K895" s="21"/>
      <c r="L895" s="21"/>
      <c r="M895" s="21"/>
      <c r="N895" s="21"/>
      <c r="O895" s="21"/>
      <c r="P895" s="21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  <c r="CO895" s="19"/>
      <c r="CP895" s="2"/>
    </row>
    <row r="896" spans="1:94" x14ac:dyDescent="0.4">
      <c r="A896" s="13">
        <v>61311380302</v>
      </c>
      <c r="B896" s="14">
        <v>1</v>
      </c>
      <c r="C896" s="19" t="s">
        <v>959</v>
      </c>
      <c r="D896" s="21"/>
      <c r="E896" s="21" t="s">
        <v>158</v>
      </c>
      <c r="F896" s="4">
        <v>167.09</v>
      </c>
      <c r="G896" s="39"/>
      <c r="H896" s="17">
        <v>105</v>
      </c>
      <c r="I896" s="18">
        <f t="shared" si="13"/>
        <v>0.37159614578969424</v>
      </c>
      <c r="J896" s="21"/>
      <c r="K896" s="21"/>
      <c r="L896" s="21"/>
      <c r="M896" s="21"/>
      <c r="N896" s="21"/>
      <c r="O896" s="21"/>
      <c r="P896" s="21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2"/>
    </row>
    <row r="897" spans="1:94" x14ac:dyDescent="0.4">
      <c r="A897" s="13">
        <v>61311380351</v>
      </c>
      <c r="B897" s="14">
        <v>8</v>
      </c>
      <c r="C897" s="19" t="s">
        <v>960</v>
      </c>
      <c r="D897" s="21"/>
      <c r="E897" s="21" t="s">
        <v>15</v>
      </c>
      <c r="F897" s="4">
        <v>84.46</v>
      </c>
      <c r="G897" s="39"/>
      <c r="H897" s="17">
        <v>20</v>
      </c>
      <c r="I897" s="18">
        <f t="shared" si="13"/>
        <v>0.76320151551030069</v>
      </c>
      <c r="J897" s="21"/>
      <c r="K897" s="21"/>
      <c r="L897" s="21" t="s">
        <v>16</v>
      </c>
      <c r="M897" s="21"/>
      <c r="N897" s="21"/>
      <c r="O897" s="21"/>
      <c r="P897" s="21" t="s">
        <v>16</v>
      </c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2"/>
    </row>
    <row r="898" spans="1:94" x14ac:dyDescent="0.4">
      <c r="A898" s="13">
        <v>61311381201</v>
      </c>
      <c r="B898" s="14">
        <v>1</v>
      </c>
      <c r="C898" s="19" t="s">
        <v>961</v>
      </c>
      <c r="D898" s="21" t="s">
        <v>18</v>
      </c>
      <c r="E898" s="21" t="s">
        <v>15</v>
      </c>
      <c r="F898" s="17">
        <v>89.33</v>
      </c>
      <c r="G898" s="40"/>
      <c r="H898" s="17">
        <v>55</v>
      </c>
      <c r="I898" s="18">
        <f t="shared" si="13"/>
        <v>0.38430538452927343</v>
      </c>
      <c r="J898" s="21"/>
      <c r="K898" s="21"/>
      <c r="L898" s="21" t="s">
        <v>16</v>
      </c>
      <c r="M898" s="21"/>
      <c r="N898" s="21"/>
      <c r="O898" s="21"/>
      <c r="P898" s="21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  <c r="CF898" s="19"/>
      <c r="CG898" s="19"/>
      <c r="CH898" s="19"/>
      <c r="CI898" s="19"/>
      <c r="CJ898" s="19"/>
      <c r="CK898" s="19"/>
      <c r="CL898" s="19"/>
      <c r="CM898" s="19"/>
      <c r="CN898" s="19"/>
      <c r="CO898" s="19"/>
      <c r="CP898" s="2"/>
    </row>
    <row r="899" spans="1:94" x14ac:dyDescent="0.4">
      <c r="A899" s="13">
        <v>61311386316</v>
      </c>
      <c r="B899" s="15">
        <v>2</v>
      </c>
      <c r="C899" s="19" t="s">
        <v>962</v>
      </c>
      <c r="D899" s="21" t="s">
        <v>18</v>
      </c>
      <c r="E899" s="21" t="s">
        <v>15</v>
      </c>
      <c r="F899" s="17">
        <v>49.95</v>
      </c>
      <c r="G899" s="40"/>
      <c r="H899" s="17">
        <v>35</v>
      </c>
      <c r="I899" s="18">
        <f t="shared" ref="I899:I962" si="14">1-(H899/F899)</f>
        <v>0.29929929929929933</v>
      </c>
      <c r="J899" s="21"/>
      <c r="K899" s="21"/>
      <c r="L899" s="21" t="s">
        <v>16</v>
      </c>
      <c r="M899" s="21"/>
      <c r="N899" s="21"/>
      <c r="O899" s="21"/>
      <c r="P899" s="21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  <c r="CL899" s="19"/>
      <c r="CM899" s="19"/>
      <c r="CN899" s="19"/>
      <c r="CO899" s="19"/>
      <c r="CP899" s="2"/>
    </row>
    <row r="900" spans="1:94" x14ac:dyDescent="0.4">
      <c r="A900" s="13">
        <v>61311388578</v>
      </c>
      <c r="B900" s="14">
        <v>1</v>
      </c>
      <c r="C900" s="19" t="s">
        <v>963</v>
      </c>
      <c r="D900" s="21"/>
      <c r="E900" s="21" t="s">
        <v>15</v>
      </c>
      <c r="F900" s="17">
        <v>69.25</v>
      </c>
      <c r="G900" s="40"/>
      <c r="H900" s="17">
        <v>48</v>
      </c>
      <c r="I900" s="18">
        <f t="shared" si="14"/>
        <v>0.30685920577617332</v>
      </c>
      <c r="J900" s="21"/>
      <c r="K900" s="21"/>
      <c r="L900" s="21" t="s">
        <v>16</v>
      </c>
      <c r="M900" s="21"/>
      <c r="N900" s="21"/>
      <c r="O900" s="21"/>
      <c r="P900" s="21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  <c r="CL900" s="19"/>
      <c r="CM900" s="19"/>
      <c r="CN900" s="19"/>
      <c r="CO900" s="19"/>
      <c r="CP900" s="2"/>
    </row>
    <row r="901" spans="1:94" x14ac:dyDescent="0.4">
      <c r="A901" s="13">
        <v>61311391750</v>
      </c>
      <c r="B901" s="14">
        <v>1</v>
      </c>
      <c r="C901" s="19" t="s">
        <v>964</v>
      </c>
      <c r="D901" s="21"/>
      <c r="E901" s="21" t="s">
        <v>15</v>
      </c>
      <c r="F901" s="4">
        <v>194.6</v>
      </c>
      <c r="G901" s="39"/>
      <c r="H901" s="17">
        <v>120</v>
      </c>
      <c r="I901" s="18">
        <f t="shared" si="14"/>
        <v>0.3833504624871531</v>
      </c>
      <c r="J901" s="21"/>
      <c r="K901" s="21"/>
      <c r="L901" s="21"/>
      <c r="M901" s="21"/>
      <c r="N901" s="21"/>
      <c r="O901" s="21"/>
      <c r="P901" s="21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  <c r="CL901" s="19"/>
      <c r="CM901" s="19"/>
      <c r="CN901" s="19"/>
      <c r="CO901" s="19"/>
      <c r="CP901" s="2"/>
    </row>
    <row r="902" spans="1:94" x14ac:dyDescent="0.4">
      <c r="A902" s="13">
        <v>61321366107</v>
      </c>
      <c r="B902" s="14">
        <v>1</v>
      </c>
      <c r="C902" s="19" t="s">
        <v>965</v>
      </c>
      <c r="D902" s="21"/>
      <c r="E902" s="21" t="s">
        <v>15</v>
      </c>
      <c r="F902" s="4">
        <v>85.23</v>
      </c>
      <c r="G902" s="39"/>
      <c r="H902" s="17">
        <v>60</v>
      </c>
      <c r="I902" s="18">
        <f t="shared" si="14"/>
        <v>0.29602252727912715</v>
      </c>
      <c r="J902" s="21"/>
      <c r="K902" s="21"/>
      <c r="L902" s="21"/>
      <c r="M902" s="21" t="s">
        <v>16</v>
      </c>
      <c r="N902" s="21" t="s">
        <v>16</v>
      </c>
      <c r="O902" s="21" t="s">
        <v>16</v>
      </c>
      <c r="P902" s="21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  <c r="CL902" s="19"/>
      <c r="CM902" s="19"/>
      <c r="CN902" s="19"/>
      <c r="CO902" s="19"/>
      <c r="CP902" s="2"/>
    </row>
    <row r="903" spans="1:94" x14ac:dyDescent="0.4">
      <c r="A903" s="13">
        <v>61321374967</v>
      </c>
      <c r="B903" s="14">
        <v>1</v>
      </c>
      <c r="C903" s="19" t="s">
        <v>966</v>
      </c>
      <c r="D903" s="21"/>
      <c r="E903" s="21" t="s">
        <v>15</v>
      </c>
      <c r="F903" s="17">
        <v>97.22</v>
      </c>
      <c r="G903" s="40"/>
      <c r="H903" s="17">
        <v>64</v>
      </c>
      <c r="I903" s="18">
        <f t="shared" si="14"/>
        <v>0.34169923883974485</v>
      </c>
      <c r="J903" s="21"/>
      <c r="K903" s="21"/>
      <c r="L903" s="21" t="s">
        <v>16</v>
      </c>
      <c r="M903" s="21"/>
      <c r="N903" s="21"/>
      <c r="O903" s="21"/>
      <c r="P903" s="21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  <c r="CL903" s="19"/>
      <c r="CM903" s="19"/>
      <c r="CN903" s="19"/>
      <c r="CO903" s="19"/>
      <c r="CP903" s="2"/>
    </row>
    <row r="904" spans="1:94" x14ac:dyDescent="0.4">
      <c r="A904" s="13">
        <v>61341364058</v>
      </c>
      <c r="B904" s="14">
        <v>2</v>
      </c>
      <c r="C904" s="19" t="s">
        <v>967</v>
      </c>
      <c r="D904" s="21" t="s">
        <v>18</v>
      </c>
      <c r="E904" s="21" t="s">
        <v>15</v>
      </c>
      <c r="F904" s="17">
        <v>29.95</v>
      </c>
      <c r="G904" s="40"/>
      <c r="H904" s="17">
        <v>18</v>
      </c>
      <c r="I904" s="18">
        <f t="shared" si="14"/>
        <v>0.39899833055091816</v>
      </c>
      <c r="J904" s="21"/>
      <c r="K904" s="21" t="s">
        <v>16</v>
      </c>
      <c r="L904" s="21"/>
      <c r="M904" s="21"/>
      <c r="N904" s="21" t="s">
        <v>16</v>
      </c>
      <c r="O904" s="21"/>
      <c r="P904" s="21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  <c r="CF904" s="19"/>
      <c r="CG904" s="19"/>
      <c r="CH904" s="19"/>
      <c r="CI904" s="19"/>
      <c r="CJ904" s="19"/>
      <c r="CK904" s="19"/>
      <c r="CL904" s="19"/>
      <c r="CM904" s="19"/>
      <c r="CN904" s="19"/>
      <c r="CO904" s="19"/>
      <c r="CP904" s="2"/>
    </row>
    <row r="905" spans="1:94" x14ac:dyDescent="0.4">
      <c r="A905" s="13">
        <v>61358351297</v>
      </c>
      <c r="B905" s="14">
        <v>1</v>
      </c>
      <c r="C905" s="19" t="s">
        <v>968</v>
      </c>
      <c r="D905" s="21"/>
      <c r="E905" s="21" t="s">
        <v>15</v>
      </c>
      <c r="F905" s="4">
        <v>672.11</v>
      </c>
      <c r="G905" s="39"/>
      <c r="H905" s="17">
        <v>384</v>
      </c>
      <c r="I905" s="18">
        <f t="shared" si="14"/>
        <v>0.42866495067771648</v>
      </c>
      <c r="J905" s="21"/>
      <c r="K905" s="21"/>
      <c r="L905" s="21"/>
      <c r="M905" s="21"/>
      <c r="N905" s="21"/>
      <c r="O905" s="21"/>
      <c r="P905" s="21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  <c r="CF905" s="19"/>
      <c r="CG905" s="19"/>
      <c r="CH905" s="19"/>
      <c r="CI905" s="19"/>
      <c r="CJ905" s="19"/>
      <c r="CK905" s="19"/>
      <c r="CL905" s="19"/>
      <c r="CM905" s="19"/>
      <c r="CN905" s="19"/>
      <c r="CO905" s="19"/>
      <c r="CP905" s="2"/>
    </row>
    <row r="906" spans="1:94" x14ac:dyDescent="0.4">
      <c r="A906" s="13">
        <v>61361388547</v>
      </c>
      <c r="B906" s="15">
        <v>2</v>
      </c>
      <c r="C906" s="19" t="s">
        <v>969</v>
      </c>
      <c r="D906" s="21"/>
      <c r="E906" s="21" t="s">
        <v>761</v>
      </c>
      <c r="F906" s="4">
        <v>104.97</v>
      </c>
      <c r="G906" s="39"/>
      <c r="H906" s="17">
        <v>44</v>
      </c>
      <c r="I906" s="18">
        <f t="shared" si="14"/>
        <v>0.58083261884347914</v>
      </c>
      <c r="J906" s="21"/>
      <c r="K906" s="21"/>
      <c r="L906" s="21"/>
      <c r="M906" s="21"/>
      <c r="N906" s="21"/>
      <c r="O906" s="21"/>
      <c r="P906" s="21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  <c r="CF906" s="19"/>
      <c r="CG906" s="19"/>
      <c r="CH906" s="19"/>
      <c r="CI906" s="19"/>
      <c r="CJ906" s="19"/>
      <c r="CK906" s="19"/>
      <c r="CL906" s="19"/>
      <c r="CM906" s="19"/>
      <c r="CN906" s="19"/>
      <c r="CO906" s="19"/>
      <c r="CP906" s="2"/>
    </row>
    <row r="907" spans="1:94" x14ac:dyDescent="0.4">
      <c r="A907" s="13">
        <v>61361729004</v>
      </c>
      <c r="B907" s="15">
        <v>2</v>
      </c>
      <c r="C907" s="19" t="s">
        <v>970</v>
      </c>
      <c r="D907" s="21"/>
      <c r="E907" s="21" t="s">
        <v>15</v>
      </c>
      <c r="F907" s="4">
        <v>20.97</v>
      </c>
      <c r="G907" s="39"/>
      <c r="H907" s="17">
        <v>13</v>
      </c>
      <c r="I907" s="18">
        <f t="shared" si="14"/>
        <v>0.38006676204101097</v>
      </c>
      <c r="J907" s="21"/>
      <c r="K907" s="21"/>
      <c r="L907" s="21" t="s">
        <v>16</v>
      </c>
      <c r="M907" s="21"/>
      <c r="N907" s="21"/>
      <c r="O907" s="21"/>
      <c r="P907" s="21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  <c r="CO907" s="19"/>
      <c r="CP907" s="2"/>
    </row>
    <row r="908" spans="1:94" x14ac:dyDescent="0.4">
      <c r="A908" s="13">
        <v>61611366527</v>
      </c>
      <c r="B908" s="15">
        <v>1</v>
      </c>
      <c r="C908" s="19" t="s">
        <v>971</v>
      </c>
      <c r="D908" s="21"/>
      <c r="E908" s="21" t="s">
        <v>972</v>
      </c>
      <c r="F908" s="4">
        <v>244.91</v>
      </c>
      <c r="G908" s="39"/>
      <c r="H908" s="17">
        <v>160</v>
      </c>
      <c r="I908" s="18">
        <f t="shared" si="14"/>
        <v>0.34669878730962389</v>
      </c>
      <c r="J908" s="21"/>
      <c r="K908" s="21" t="s">
        <v>16</v>
      </c>
      <c r="L908" s="21"/>
      <c r="M908" s="21"/>
      <c r="N908" s="21"/>
      <c r="O908" s="21"/>
      <c r="P908" s="21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  <c r="CO908" s="19"/>
      <c r="CP908" s="2"/>
    </row>
    <row r="909" spans="1:94" x14ac:dyDescent="0.4">
      <c r="A909" s="13">
        <v>61611366528</v>
      </c>
      <c r="B909" s="14">
        <v>1</v>
      </c>
      <c r="C909" s="19" t="s">
        <v>973</v>
      </c>
      <c r="D909" s="21" t="s">
        <v>18</v>
      </c>
      <c r="E909" s="21" t="s">
        <v>254</v>
      </c>
      <c r="F909" s="4">
        <v>236.79</v>
      </c>
      <c r="G909" s="39"/>
      <c r="H909" s="17">
        <v>177</v>
      </c>
      <c r="I909" s="18">
        <f t="shared" si="14"/>
        <v>0.25250221715444066</v>
      </c>
      <c r="J909" s="21"/>
      <c r="K909" s="21" t="s">
        <v>16</v>
      </c>
      <c r="L909" s="21"/>
      <c r="M909" s="21"/>
      <c r="N909" s="21"/>
      <c r="O909" s="21"/>
      <c r="P909" s="21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  <c r="CL909" s="19"/>
      <c r="CM909" s="19"/>
      <c r="CN909" s="19"/>
      <c r="CO909" s="19"/>
      <c r="CP909" s="2"/>
    </row>
    <row r="910" spans="1:94" x14ac:dyDescent="0.4">
      <c r="A910" s="13">
        <v>61611370796</v>
      </c>
      <c r="B910" s="15">
        <v>1</v>
      </c>
      <c r="C910" s="19" t="s">
        <v>974</v>
      </c>
      <c r="D910" s="21"/>
      <c r="E910" s="21" t="s">
        <v>15</v>
      </c>
      <c r="F910" s="17">
        <v>44.1</v>
      </c>
      <c r="G910" s="40"/>
      <c r="H910" s="17">
        <v>25</v>
      </c>
      <c r="I910" s="18">
        <f t="shared" si="14"/>
        <v>0.43310657596371882</v>
      </c>
      <c r="J910" s="21"/>
      <c r="K910" s="21"/>
      <c r="L910" s="21" t="s">
        <v>16</v>
      </c>
      <c r="M910" s="21"/>
      <c r="N910" s="21"/>
      <c r="O910" s="21"/>
      <c r="P910" s="21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  <c r="CO910" s="19"/>
      <c r="CP910" s="2"/>
    </row>
    <row r="911" spans="1:94" x14ac:dyDescent="0.4">
      <c r="A911" s="13">
        <v>61611371888</v>
      </c>
      <c r="B911" s="15">
        <v>1</v>
      </c>
      <c r="C911" s="19" t="s">
        <v>975</v>
      </c>
      <c r="D911" s="21" t="s">
        <v>18</v>
      </c>
      <c r="E911" s="21" t="s">
        <v>15</v>
      </c>
      <c r="F911" s="4">
        <v>83.29</v>
      </c>
      <c r="G911" s="39"/>
      <c r="H911" s="17">
        <v>60</v>
      </c>
      <c r="I911" s="18">
        <f t="shared" si="14"/>
        <v>0.27962540521070967</v>
      </c>
      <c r="J911" s="21"/>
      <c r="K911" s="21"/>
      <c r="L911" s="21"/>
      <c r="M911" s="21"/>
      <c r="N911" s="21"/>
      <c r="O911" s="21" t="s">
        <v>16</v>
      </c>
      <c r="P911" s="21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  <c r="CL911" s="19"/>
      <c r="CM911" s="19"/>
      <c r="CN911" s="19"/>
      <c r="CO911" s="19"/>
      <c r="CP911" s="2"/>
    </row>
    <row r="912" spans="1:94" x14ac:dyDescent="0.4">
      <c r="A912" s="13">
        <v>61611372397</v>
      </c>
      <c r="B912" s="14">
        <v>1</v>
      </c>
      <c r="C912" s="19" t="s">
        <v>976</v>
      </c>
      <c r="D912" s="21" t="s">
        <v>18</v>
      </c>
      <c r="E912" s="21" t="s">
        <v>15</v>
      </c>
      <c r="F912" s="17">
        <v>83.29</v>
      </c>
      <c r="G912" s="40"/>
      <c r="H912" s="17">
        <v>60</v>
      </c>
      <c r="I912" s="18">
        <f t="shared" si="14"/>
        <v>0.27962540521070967</v>
      </c>
      <c r="J912" s="21"/>
      <c r="K912" s="21"/>
      <c r="L912" s="21"/>
      <c r="M912" s="21"/>
      <c r="N912" s="21"/>
      <c r="O912" s="21" t="s">
        <v>16</v>
      </c>
      <c r="P912" s="21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  <c r="CL912" s="19"/>
      <c r="CM912" s="19"/>
      <c r="CN912" s="19"/>
      <c r="CO912" s="19"/>
      <c r="CP912" s="2"/>
    </row>
    <row r="913" spans="1:94" x14ac:dyDescent="0.4">
      <c r="A913" s="13">
        <v>61611372551</v>
      </c>
      <c r="B913" s="15">
        <v>1</v>
      </c>
      <c r="C913" s="19" t="s">
        <v>977</v>
      </c>
      <c r="D913" s="21"/>
      <c r="E913" s="21" t="s">
        <v>25</v>
      </c>
      <c r="F913" s="17">
        <v>154.13999999999999</v>
      </c>
      <c r="G913" s="40"/>
      <c r="H913" s="17">
        <v>100</v>
      </c>
      <c r="I913" s="18">
        <f t="shared" si="14"/>
        <v>0.35123913325548195</v>
      </c>
      <c r="J913" s="21"/>
      <c r="K913" s="21"/>
      <c r="L913" s="21" t="s">
        <v>16</v>
      </c>
      <c r="M913" s="21"/>
      <c r="N913" s="21"/>
      <c r="O913" s="21"/>
      <c r="P913" s="21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  <c r="CF913" s="19"/>
      <c r="CG913" s="19"/>
      <c r="CH913" s="19"/>
      <c r="CI913" s="19"/>
      <c r="CJ913" s="19"/>
      <c r="CK913" s="19"/>
      <c r="CL913" s="19"/>
      <c r="CM913" s="19"/>
      <c r="CN913" s="19"/>
      <c r="CO913" s="19"/>
      <c r="CP913" s="2"/>
    </row>
    <row r="914" spans="1:94" x14ac:dyDescent="0.4">
      <c r="A914" s="13">
        <v>61611372552</v>
      </c>
      <c r="B914" s="15">
        <v>1</v>
      </c>
      <c r="C914" s="19" t="s">
        <v>978</v>
      </c>
      <c r="D914" s="21"/>
      <c r="E914" s="21" t="s">
        <v>25</v>
      </c>
      <c r="F914" s="4">
        <v>149.51</v>
      </c>
      <c r="G914" s="39"/>
      <c r="H914" s="17">
        <v>98</v>
      </c>
      <c r="I914" s="18">
        <f t="shared" si="14"/>
        <v>0.34452544980268873</v>
      </c>
      <c r="J914" s="21"/>
      <c r="K914" s="21"/>
      <c r="L914" s="21" t="s">
        <v>16</v>
      </c>
      <c r="M914" s="21"/>
      <c r="N914" s="21"/>
      <c r="O914" s="21"/>
      <c r="P914" s="21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  <c r="CF914" s="19"/>
      <c r="CG914" s="19"/>
      <c r="CH914" s="19"/>
      <c r="CI914" s="19"/>
      <c r="CJ914" s="19"/>
      <c r="CK914" s="19"/>
      <c r="CL914" s="19"/>
      <c r="CM914" s="19"/>
      <c r="CN914" s="19"/>
      <c r="CO914" s="19"/>
      <c r="CP914" s="2"/>
    </row>
    <row r="915" spans="1:94" x14ac:dyDescent="0.4">
      <c r="A915" s="13">
        <v>61611373385</v>
      </c>
      <c r="B915" s="14">
        <v>1</v>
      </c>
      <c r="C915" s="19" t="s">
        <v>979</v>
      </c>
      <c r="D915" s="21"/>
      <c r="E915" s="21" t="s">
        <v>254</v>
      </c>
      <c r="F915" s="4">
        <v>441.11</v>
      </c>
      <c r="G915" s="39"/>
      <c r="H915" s="17">
        <v>285</v>
      </c>
      <c r="I915" s="18">
        <f t="shared" si="14"/>
        <v>0.35390265466663651</v>
      </c>
      <c r="J915" s="21"/>
      <c r="K915" s="21"/>
      <c r="L915" s="21"/>
      <c r="M915" s="21"/>
      <c r="N915" s="21"/>
      <c r="O915" s="21"/>
      <c r="P915" s="21" t="s">
        <v>16</v>
      </c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  <c r="CL915" s="19"/>
      <c r="CM915" s="19"/>
      <c r="CN915" s="19"/>
      <c r="CO915" s="19"/>
      <c r="CP915" s="2"/>
    </row>
    <row r="916" spans="1:94" x14ac:dyDescent="0.4">
      <c r="A916" s="13">
        <v>61611386157</v>
      </c>
      <c r="B916" s="14">
        <v>1</v>
      </c>
      <c r="C916" s="19" t="s">
        <v>980</v>
      </c>
      <c r="D916" s="21"/>
      <c r="E916" s="21" t="s">
        <v>254</v>
      </c>
      <c r="F916" s="4">
        <v>168.03</v>
      </c>
      <c r="G916" s="39"/>
      <c r="H916" s="17">
        <v>115</v>
      </c>
      <c r="I916" s="18">
        <f t="shared" si="14"/>
        <v>0.31559840504671788</v>
      </c>
      <c r="J916" s="21"/>
      <c r="K916" s="21"/>
      <c r="L916" s="21"/>
      <c r="M916" s="21"/>
      <c r="N916" s="21"/>
      <c r="O916" s="21" t="s">
        <v>16</v>
      </c>
      <c r="P916" s="21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  <c r="CF916" s="19"/>
      <c r="CG916" s="19"/>
      <c r="CH916" s="19"/>
      <c r="CI916" s="19"/>
      <c r="CJ916" s="19"/>
      <c r="CK916" s="19"/>
      <c r="CL916" s="19"/>
      <c r="CM916" s="19"/>
      <c r="CN916" s="19"/>
      <c r="CO916" s="19"/>
      <c r="CP916" s="2"/>
    </row>
    <row r="917" spans="1:94" x14ac:dyDescent="0.4">
      <c r="A917" s="13">
        <v>61611386157</v>
      </c>
      <c r="B917" s="15">
        <v>1</v>
      </c>
      <c r="C917" s="19" t="s">
        <v>981</v>
      </c>
      <c r="D917" s="21"/>
      <c r="E917" s="21" t="s">
        <v>254</v>
      </c>
      <c r="F917" s="4">
        <v>168.03</v>
      </c>
      <c r="G917" s="39"/>
      <c r="H917" s="17">
        <v>115</v>
      </c>
      <c r="I917" s="18">
        <f t="shared" si="14"/>
        <v>0.31559840504671788</v>
      </c>
      <c r="J917" s="21"/>
      <c r="K917" s="21"/>
      <c r="L917" s="21"/>
      <c r="M917" s="21"/>
      <c r="N917" s="21"/>
      <c r="O917" s="21" t="s">
        <v>16</v>
      </c>
      <c r="P917" s="21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  <c r="CF917" s="19"/>
      <c r="CG917" s="19"/>
      <c r="CH917" s="19"/>
      <c r="CI917" s="19"/>
      <c r="CJ917" s="19"/>
      <c r="CK917" s="19"/>
      <c r="CL917" s="19"/>
      <c r="CM917" s="19"/>
      <c r="CN917" s="19"/>
      <c r="CO917" s="19"/>
      <c r="CP917" s="2"/>
    </row>
    <row r="918" spans="1:94" x14ac:dyDescent="0.4">
      <c r="A918" s="13">
        <v>61611470281</v>
      </c>
      <c r="B918" s="14">
        <v>21</v>
      </c>
      <c r="C918" s="19" t="s">
        <v>982</v>
      </c>
      <c r="D918" s="21"/>
      <c r="E918" s="21" t="s">
        <v>15</v>
      </c>
      <c r="F918" s="17">
        <v>16.54</v>
      </c>
      <c r="G918" s="40"/>
      <c r="H918" s="17">
        <v>10</v>
      </c>
      <c r="I918" s="18">
        <f t="shared" si="14"/>
        <v>0.39540507859733975</v>
      </c>
      <c r="J918" s="21"/>
      <c r="K918" s="21"/>
      <c r="L918" s="21"/>
      <c r="M918" s="21"/>
      <c r="N918" s="21"/>
      <c r="O918" s="21"/>
      <c r="P918" s="21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  <c r="CF918" s="19"/>
      <c r="CG918" s="19"/>
      <c r="CH918" s="19"/>
      <c r="CI918" s="19"/>
      <c r="CJ918" s="19"/>
      <c r="CK918" s="19"/>
      <c r="CL918" s="19"/>
      <c r="CM918" s="19"/>
      <c r="CN918" s="19"/>
      <c r="CO918" s="19"/>
      <c r="CP918" s="2"/>
    </row>
    <row r="919" spans="1:94" x14ac:dyDescent="0.4">
      <c r="A919" s="13">
        <v>61618203954</v>
      </c>
      <c r="B919" s="14">
        <v>1</v>
      </c>
      <c r="C919" s="19" t="s">
        <v>983</v>
      </c>
      <c r="D919" s="21" t="s">
        <v>18</v>
      </c>
      <c r="E919" s="21" t="s">
        <v>984</v>
      </c>
      <c r="F919" s="4">
        <v>32.39</v>
      </c>
      <c r="G919" s="39"/>
      <c r="H919" s="17">
        <v>18</v>
      </c>
      <c r="I919" s="18">
        <f t="shared" si="14"/>
        <v>0.44427292374189564</v>
      </c>
      <c r="J919" s="21"/>
      <c r="K919" s="21"/>
      <c r="L919" s="21"/>
      <c r="M919" s="21"/>
      <c r="N919" s="21"/>
      <c r="O919" s="21"/>
      <c r="P919" s="21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  <c r="CL919" s="19"/>
      <c r="CM919" s="19"/>
      <c r="CN919" s="19"/>
      <c r="CO919" s="19"/>
      <c r="CP919" s="2"/>
    </row>
    <row r="920" spans="1:94" x14ac:dyDescent="0.4">
      <c r="A920" s="13">
        <v>61618209746</v>
      </c>
      <c r="B920" s="14">
        <v>1</v>
      </c>
      <c r="C920" s="19" t="s">
        <v>985</v>
      </c>
      <c r="D920" s="21"/>
      <c r="E920" s="21" t="s">
        <v>984</v>
      </c>
      <c r="F920" s="17">
        <v>107.67</v>
      </c>
      <c r="G920" s="40"/>
      <c r="H920" s="17">
        <v>18</v>
      </c>
      <c r="I920" s="18">
        <f t="shared" si="14"/>
        <v>0.83282251323488432</v>
      </c>
      <c r="J920" s="21"/>
      <c r="K920" s="21"/>
      <c r="L920" s="21"/>
      <c r="M920" s="21"/>
      <c r="N920" s="21"/>
      <c r="O920" s="21"/>
      <c r="P920" s="21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  <c r="CL920" s="19"/>
      <c r="CM920" s="19"/>
      <c r="CN920" s="19"/>
      <c r="CO920" s="19"/>
      <c r="CP920" s="2"/>
    </row>
    <row r="921" spans="1:94" x14ac:dyDescent="0.4">
      <c r="A921" s="13">
        <v>61618220913</v>
      </c>
      <c r="B921" s="15">
        <v>1</v>
      </c>
      <c r="C921" s="19" t="s">
        <v>986</v>
      </c>
      <c r="D921" s="21"/>
      <c r="E921" s="21" t="s">
        <v>15</v>
      </c>
      <c r="F921" s="17">
        <v>25.9</v>
      </c>
      <c r="G921" s="40"/>
      <c r="H921" s="17">
        <v>8</v>
      </c>
      <c r="I921" s="18">
        <f t="shared" si="14"/>
        <v>0.69111969111969107</v>
      </c>
      <c r="J921" s="21"/>
      <c r="K921" s="21"/>
      <c r="L921" s="21"/>
      <c r="M921" s="21"/>
      <c r="N921" s="21"/>
      <c r="O921" s="21"/>
      <c r="P921" s="21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  <c r="CL921" s="19"/>
      <c r="CM921" s="19"/>
      <c r="CN921" s="19"/>
      <c r="CO921" s="19"/>
      <c r="CP921" s="2"/>
    </row>
    <row r="922" spans="1:94" x14ac:dyDescent="0.4">
      <c r="A922" s="13">
        <v>61618350763</v>
      </c>
      <c r="B922" s="15">
        <v>7</v>
      </c>
      <c r="C922" s="19" t="s">
        <v>987</v>
      </c>
      <c r="D922" s="21"/>
      <c r="E922" s="21" t="s">
        <v>15</v>
      </c>
      <c r="F922" s="4">
        <v>19.47</v>
      </c>
      <c r="G922" s="39"/>
      <c r="H922" s="17">
        <v>11</v>
      </c>
      <c r="I922" s="18">
        <f t="shared" si="14"/>
        <v>0.43502824858757061</v>
      </c>
      <c r="J922" s="21"/>
      <c r="K922" s="21"/>
      <c r="L922" s="21"/>
      <c r="M922" s="21"/>
      <c r="N922" s="21"/>
      <c r="O922" s="21"/>
      <c r="P922" s="21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  <c r="CL922" s="19"/>
      <c r="CM922" s="19"/>
      <c r="CN922" s="19"/>
      <c r="CO922" s="19"/>
      <c r="CP922" s="2"/>
    </row>
    <row r="923" spans="1:94" x14ac:dyDescent="0.4">
      <c r="A923" s="13">
        <v>61661360905</v>
      </c>
      <c r="B923" s="15">
        <v>1</v>
      </c>
      <c r="C923" s="19" t="s">
        <v>988</v>
      </c>
      <c r="D923" s="21" t="s">
        <v>18</v>
      </c>
      <c r="E923" s="21" t="s">
        <v>312</v>
      </c>
      <c r="F923" s="17">
        <v>227.55</v>
      </c>
      <c r="G923" s="40"/>
      <c r="H923" s="17">
        <v>60</v>
      </c>
      <c r="I923" s="18">
        <f t="shared" si="14"/>
        <v>0.73632168754119975</v>
      </c>
      <c r="J923" s="21"/>
      <c r="K923" s="21" t="s">
        <v>16</v>
      </c>
      <c r="L923" s="21"/>
      <c r="M923" s="21"/>
      <c r="N923" s="21" t="s">
        <v>16</v>
      </c>
      <c r="O923" s="21"/>
      <c r="P923" s="21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  <c r="CO923" s="19"/>
      <c r="CP923" s="2"/>
    </row>
    <row r="924" spans="1:94" x14ac:dyDescent="0.4">
      <c r="A924" s="13">
        <v>61661361246</v>
      </c>
      <c r="B924" s="15">
        <v>14</v>
      </c>
      <c r="C924" s="19" t="s">
        <v>989</v>
      </c>
      <c r="D924" s="21"/>
      <c r="E924" s="21" t="s">
        <v>25</v>
      </c>
      <c r="F924" s="4">
        <v>10.67</v>
      </c>
      <c r="G924" s="39"/>
      <c r="H924" s="17">
        <v>6</v>
      </c>
      <c r="I924" s="18">
        <f t="shared" si="14"/>
        <v>0.4376757263355201</v>
      </c>
      <c r="J924" s="21"/>
      <c r="K924" s="21" t="s">
        <v>16</v>
      </c>
      <c r="L924" s="21"/>
      <c r="M924" s="21"/>
      <c r="N924" s="21"/>
      <c r="O924" s="21"/>
      <c r="P924" s="21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  <c r="CO924" s="19"/>
      <c r="CP924" s="2"/>
    </row>
    <row r="925" spans="1:94" x14ac:dyDescent="0.4">
      <c r="A925" s="13">
        <v>61661364922</v>
      </c>
      <c r="B925" s="15">
        <v>1</v>
      </c>
      <c r="C925" s="19" t="s">
        <v>990</v>
      </c>
      <c r="D925" s="21" t="s">
        <v>18</v>
      </c>
      <c r="E925" s="21" t="s">
        <v>15</v>
      </c>
      <c r="F925" s="4">
        <v>42.9</v>
      </c>
      <c r="G925" s="39"/>
      <c r="H925" s="17">
        <v>25</v>
      </c>
      <c r="I925" s="18">
        <f t="shared" si="14"/>
        <v>0.41724941724941722</v>
      </c>
      <c r="J925" s="21"/>
      <c r="K925" s="21"/>
      <c r="L925" s="21"/>
      <c r="M925" s="21"/>
      <c r="N925" s="21"/>
      <c r="O925" s="21" t="s">
        <v>16</v>
      </c>
      <c r="P925" s="21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  <c r="CL925" s="19"/>
      <c r="CM925" s="19"/>
      <c r="CN925" s="19"/>
      <c r="CO925" s="19"/>
      <c r="CP925" s="2"/>
    </row>
    <row r="926" spans="1:94" x14ac:dyDescent="0.4">
      <c r="A926" s="13">
        <v>61661365657</v>
      </c>
      <c r="B926" s="14">
        <v>2</v>
      </c>
      <c r="C926" s="19" t="s">
        <v>991</v>
      </c>
      <c r="D926" s="21"/>
      <c r="E926" s="21" t="s">
        <v>15</v>
      </c>
      <c r="F926" s="17">
        <v>1.58</v>
      </c>
      <c r="G926" s="40"/>
      <c r="H926" s="17">
        <v>1</v>
      </c>
      <c r="I926" s="18">
        <f t="shared" si="14"/>
        <v>0.36708860759493678</v>
      </c>
      <c r="J926" s="21"/>
      <c r="K926" s="21" t="s">
        <v>16</v>
      </c>
      <c r="L926" s="21" t="s">
        <v>16</v>
      </c>
      <c r="M926" s="21"/>
      <c r="N926" s="21"/>
      <c r="O926" s="21"/>
      <c r="P926" s="21" t="s">
        <v>16</v>
      </c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  <c r="CO926" s="19"/>
      <c r="CP926" s="2"/>
    </row>
    <row r="927" spans="1:94" x14ac:dyDescent="0.4">
      <c r="A927" s="13">
        <v>61661370033</v>
      </c>
      <c r="B927" s="15">
        <v>1</v>
      </c>
      <c r="C927" s="19" t="s">
        <v>992</v>
      </c>
      <c r="D927" s="21"/>
      <c r="E927" s="21" t="s">
        <v>15</v>
      </c>
      <c r="F927" s="4">
        <v>105.47</v>
      </c>
      <c r="G927" s="39"/>
      <c r="H927" s="17">
        <v>70</v>
      </c>
      <c r="I927" s="18">
        <f t="shared" si="14"/>
        <v>0.3363041623210391</v>
      </c>
      <c r="J927" s="21"/>
      <c r="K927" s="21"/>
      <c r="L927" s="21"/>
      <c r="M927" s="21"/>
      <c r="N927" s="21"/>
      <c r="O927" s="21" t="s">
        <v>16</v>
      </c>
      <c r="P927" s="21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  <c r="CO927" s="19"/>
      <c r="CP927" s="2"/>
    </row>
    <row r="928" spans="1:94" x14ac:dyDescent="0.4">
      <c r="A928" s="13">
        <v>61661370789</v>
      </c>
      <c r="B928" s="14">
        <v>1</v>
      </c>
      <c r="C928" s="19" t="s">
        <v>993</v>
      </c>
      <c r="D928" s="21"/>
      <c r="E928" s="21" t="s">
        <v>15</v>
      </c>
      <c r="F928" s="17">
        <v>87.75</v>
      </c>
      <c r="G928" s="40"/>
      <c r="H928" s="17">
        <v>58</v>
      </c>
      <c r="I928" s="18">
        <f t="shared" si="14"/>
        <v>0.33903133903133909</v>
      </c>
      <c r="J928" s="21"/>
      <c r="K928" s="21"/>
      <c r="L928" s="21" t="s">
        <v>16</v>
      </c>
      <c r="M928" s="21"/>
      <c r="N928" s="21"/>
      <c r="O928" s="21"/>
      <c r="P928" s="21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  <c r="CO928" s="19"/>
      <c r="CP928" s="2"/>
    </row>
    <row r="929" spans="1:94" x14ac:dyDescent="0.4">
      <c r="A929" s="13">
        <v>61661373429</v>
      </c>
      <c r="B929" s="14">
        <v>2</v>
      </c>
      <c r="C929" s="19" t="s">
        <v>994</v>
      </c>
      <c r="D929" s="21"/>
      <c r="E929" s="21" t="s">
        <v>15</v>
      </c>
      <c r="F929" s="17">
        <v>39.43</v>
      </c>
      <c r="G929" s="40"/>
      <c r="H929" s="17">
        <v>27</v>
      </c>
      <c r="I929" s="18">
        <f t="shared" si="14"/>
        <v>0.31524220136951564</v>
      </c>
      <c r="J929" s="21"/>
      <c r="K929" s="21"/>
      <c r="L929" s="21" t="s">
        <v>16</v>
      </c>
      <c r="M929" s="21"/>
      <c r="N929" s="21"/>
      <c r="O929" s="21" t="s">
        <v>16</v>
      </c>
      <c r="P929" s="21" t="s">
        <v>16</v>
      </c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  <c r="CO929" s="19"/>
      <c r="CP929" s="2"/>
    </row>
    <row r="930" spans="1:94" x14ac:dyDescent="0.4">
      <c r="A930" s="13">
        <v>61661380066</v>
      </c>
      <c r="B930" s="15">
        <v>1</v>
      </c>
      <c r="C930" s="19" t="s">
        <v>995</v>
      </c>
      <c r="D930" s="21"/>
      <c r="E930" s="21" t="s">
        <v>996</v>
      </c>
      <c r="F930" s="4">
        <v>78.13</v>
      </c>
      <c r="G930" s="39"/>
      <c r="H930" s="17">
        <v>35</v>
      </c>
      <c r="I930" s="18">
        <f t="shared" si="14"/>
        <v>0.55202867016510937</v>
      </c>
      <c r="J930" s="21"/>
      <c r="K930" s="21"/>
      <c r="L930" s="21" t="s">
        <v>16</v>
      </c>
      <c r="M930" s="21"/>
      <c r="N930" s="21"/>
      <c r="O930" s="21"/>
      <c r="P930" s="21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2"/>
    </row>
    <row r="931" spans="1:94" x14ac:dyDescent="0.4">
      <c r="A931" s="13">
        <v>61661380068</v>
      </c>
      <c r="B931" s="15">
        <v>1</v>
      </c>
      <c r="C931" s="19" t="s">
        <v>997</v>
      </c>
      <c r="D931" s="21"/>
      <c r="E931" s="21" t="s">
        <v>996</v>
      </c>
      <c r="F931" s="4">
        <v>78.13</v>
      </c>
      <c r="G931" s="39"/>
      <c r="H931" s="17">
        <v>35</v>
      </c>
      <c r="I931" s="18">
        <f t="shared" si="14"/>
        <v>0.55202867016510937</v>
      </c>
      <c r="J931" s="21"/>
      <c r="K931" s="21"/>
      <c r="L931" s="21"/>
      <c r="M931" s="21"/>
      <c r="N931" s="21"/>
      <c r="O931" s="21"/>
      <c r="P931" s="21" t="s">
        <v>16</v>
      </c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  <c r="CL931" s="19"/>
      <c r="CM931" s="19"/>
      <c r="CN931" s="19"/>
      <c r="CO931" s="19"/>
      <c r="CP931" s="2"/>
    </row>
    <row r="932" spans="1:94" x14ac:dyDescent="0.4">
      <c r="A932" s="13">
        <v>62110152533</v>
      </c>
      <c r="B932" s="14">
        <v>1</v>
      </c>
      <c r="C932" s="2" t="s">
        <v>998</v>
      </c>
      <c r="D932" s="6" t="s">
        <v>18</v>
      </c>
      <c r="E932" s="6" t="s">
        <v>999</v>
      </c>
      <c r="F932" s="17">
        <v>230.38</v>
      </c>
      <c r="G932" s="40"/>
      <c r="H932" s="17">
        <v>165</v>
      </c>
      <c r="I932" s="18">
        <f t="shared" si="14"/>
        <v>0.28379199583297154</v>
      </c>
      <c r="J932" s="21"/>
      <c r="K932" s="21"/>
      <c r="L932" s="6" t="s">
        <v>16</v>
      </c>
      <c r="M932" s="21"/>
      <c r="N932" s="21"/>
      <c r="O932" s="6"/>
      <c r="P932" s="6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  <c r="CL932" s="19"/>
      <c r="CM932" s="19"/>
      <c r="CN932" s="19"/>
      <c r="CO932" s="19"/>
      <c r="CP932" s="2"/>
    </row>
    <row r="933" spans="1:94" x14ac:dyDescent="0.4">
      <c r="A933" s="13">
        <v>62118364749</v>
      </c>
      <c r="B933" s="14">
        <v>1</v>
      </c>
      <c r="C933" s="19" t="s">
        <v>1000</v>
      </c>
      <c r="D933" s="21"/>
      <c r="E933" s="6" t="s">
        <v>15</v>
      </c>
      <c r="F933" s="17">
        <v>1659.11</v>
      </c>
      <c r="G933" s="40"/>
      <c r="H933" s="17">
        <v>450</v>
      </c>
      <c r="I933" s="18">
        <f t="shared" si="14"/>
        <v>0.72877024428759996</v>
      </c>
      <c r="J933" s="21"/>
      <c r="K933" s="21"/>
      <c r="L933" s="21"/>
      <c r="M933" s="21"/>
      <c r="N933" s="21"/>
      <c r="O933" s="21"/>
      <c r="P933" s="21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  <c r="CO933" s="19"/>
      <c r="CP933" s="2"/>
    </row>
    <row r="934" spans="1:94" x14ac:dyDescent="0.4">
      <c r="A934" s="13">
        <v>62121369915</v>
      </c>
      <c r="B934" s="14">
        <v>1</v>
      </c>
      <c r="C934" s="19" t="s">
        <v>1001</v>
      </c>
      <c r="D934" s="21"/>
      <c r="E934" s="21" t="s">
        <v>25</v>
      </c>
      <c r="F934" s="4">
        <v>89.94</v>
      </c>
      <c r="G934" s="39"/>
      <c r="H934" s="17">
        <v>25</v>
      </c>
      <c r="I934" s="18">
        <f t="shared" si="14"/>
        <v>0.72203691349788746</v>
      </c>
      <c r="J934" s="21"/>
      <c r="K934" s="21" t="s">
        <v>16</v>
      </c>
      <c r="L934" s="21"/>
      <c r="M934" s="21"/>
      <c r="N934" s="21"/>
      <c r="O934" s="21"/>
      <c r="P934" s="21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  <c r="CL934" s="19"/>
      <c r="CM934" s="19"/>
      <c r="CN934" s="19"/>
      <c r="CO934" s="19"/>
      <c r="CP934" s="2"/>
    </row>
    <row r="935" spans="1:94" x14ac:dyDescent="0.4">
      <c r="A935" s="13">
        <v>62161360870</v>
      </c>
      <c r="B935" s="14">
        <v>1</v>
      </c>
      <c r="C935" s="19" t="s">
        <v>1002</v>
      </c>
      <c r="D935" s="21"/>
      <c r="E935" s="21" t="s">
        <v>1003</v>
      </c>
      <c r="F935" s="4">
        <v>113.45</v>
      </c>
      <c r="G935" s="39"/>
      <c r="H935" s="17">
        <v>20</v>
      </c>
      <c r="I935" s="18">
        <f t="shared" si="14"/>
        <v>0.82371088585279861</v>
      </c>
      <c r="J935" s="21"/>
      <c r="K935" s="21"/>
      <c r="L935" s="21"/>
      <c r="M935" s="21"/>
      <c r="N935" s="21"/>
      <c r="O935" s="21" t="s">
        <v>16</v>
      </c>
      <c r="P935" s="21" t="s">
        <v>16</v>
      </c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  <c r="CO935" s="19"/>
      <c r="CP935" s="2"/>
    </row>
    <row r="936" spans="1:94" x14ac:dyDescent="0.4">
      <c r="A936" s="13">
        <v>62161360870</v>
      </c>
      <c r="B936" s="15">
        <v>1</v>
      </c>
      <c r="C936" s="19" t="s">
        <v>1002</v>
      </c>
      <c r="D936" s="21"/>
      <c r="E936" s="21" t="s">
        <v>312</v>
      </c>
      <c r="F936" s="17">
        <v>113.45</v>
      </c>
      <c r="G936" s="40"/>
      <c r="H936" s="17">
        <v>55</v>
      </c>
      <c r="I936" s="18">
        <f t="shared" si="14"/>
        <v>0.51520493609519613</v>
      </c>
      <c r="J936" s="21"/>
      <c r="K936" s="21"/>
      <c r="L936" s="21"/>
      <c r="M936" s="21"/>
      <c r="N936" s="21"/>
      <c r="O936" s="21" t="s">
        <v>16</v>
      </c>
      <c r="P936" s="21" t="s">
        <v>16</v>
      </c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  <c r="CL936" s="19"/>
      <c r="CM936" s="19"/>
      <c r="CN936" s="19"/>
      <c r="CO936" s="19"/>
      <c r="CP936" s="2"/>
    </row>
    <row r="937" spans="1:94" x14ac:dyDescent="0.4">
      <c r="A937" s="13">
        <v>62161369905</v>
      </c>
      <c r="B937" s="14">
        <v>2</v>
      </c>
      <c r="C937" s="19" t="s">
        <v>1004</v>
      </c>
      <c r="D937" s="21"/>
      <c r="E937" s="21" t="s">
        <v>15</v>
      </c>
      <c r="F937" s="17">
        <v>135.97</v>
      </c>
      <c r="G937" s="40"/>
      <c r="H937" s="17">
        <v>90</v>
      </c>
      <c r="I937" s="18">
        <f t="shared" si="14"/>
        <v>0.33808928440097075</v>
      </c>
      <c r="J937" s="21"/>
      <c r="K937" s="21"/>
      <c r="L937" s="21" t="s">
        <v>16</v>
      </c>
      <c r="M937" s="21"/>
      <c r="N937" s="21"/>
      <c r="O937" s="21"/>
      <c r="P937" s="21" t="s">
        <v>16</v>
      </c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  <c r="CL937" s="19"/>
      <c r="CM937" s="19"/>
      <c r="CN937" s="19"/>
      <c r="CO937" s="19"/>
      <c r="CP937" s="2"/>
    </row>
    <row r="938" spans="1:94" x14ac:dyDescent="0.4">
      <c r="A938" s="13">
        <v>63121359658</v>
      </c>
      <c r="B938" s="14">
        <v>1</v>
      </c>
      <c r="C938" s="19" t="s">
        <v>1005</v>
      </c>
      <c r="D938" s="21" t="s">
        <v>18</v>
      </c>
      <c r="E938" s="21" t="s">
        <v>15</v>
      </c>
      <c r="F938" s="17">
        <v>121.59</v>
      </c>
      <c r="G938" s="40"/>
      <c r="H938" s="17">
        <v>84</v>
      </c>
      <c r="I938" s="18">
        <f t="shared" si="14"/>
        <v>0.30915371329879104</v>
      </c>
      <c r="J938" s="21"/>
      <c r="K938" s="21" t="s">
        <v>16</v>
      </c>
      <c r="L938" s="21"/>
      <c r="M938" s="21"/>
      <c r="N938" s="21"/>
      <c r="O938" s="21"/>
      <c r="P938" s="21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2"/>
    </row>
    <row r="939" spans="1:94" x14ac:dyDescent="0.4">
      <c r="A939" s="13">
        <v>63121360195</v>
      </c>
      <c r="B939" s="14">
        <v>1</v>
      </c>
      <c r="C939" s="19" t="s">
        <v>1006</v>
      </c>
      <c r="D939" s="21" t="s">
        <v>18</v>
      </c>
      <c r="E939" s="21" t="s">
        <v>15</v>
      </c>
      <c r="F939" s="17">
        <v>225.75</v>
      </c>
      <c r="G939" s="40"/>
      <c r="H939" s="17">
        <v>150</v>
      </c>
      <c r="I939" s="18">
        <f t="shared" si="14"/>
        <v>0.33554817275747506</v>
      </c>
      <c r="J939" s="21"/>
      <c r="K939" s="21"/>
      <c r="L939" s="21"/>
      <c r="M939" s="21"/>
      <c r="N939" s="21" t="s">
        <v>16</v>
      </c>
      <c r="O939" s="21"/>
      <c r="P939" s="21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  <c r="CL939" s="19"/>
      <c r="CM939" s="19"/>
      <c r="CN939" s="19"/>
      <c r="CO939" s="19"/>
      <c r="CP939" s="2"/>
    </row>
    <row r="940" spans="1:94" x14ac:dyDescent="0.4">
      <c r="A940" s="13">
        <v>63121360196</v>
      </c>
      <c r="B940" s="14">
        <v>1</v>
      </c>
      <c r="C940" s="19" t="s">
        <v>1007</v>
      </c>
      <c r="D940" s="21" t="s">
        <v>18</v>
      </c>
      <c r="E940" s="21" t="s">
        <v>15</v>
      </c>
      <c r="F940" s="4">
        <v>225.75</v>
      </c>
      <c r="G940" s="39"/>
      <c r="H940" s="17">
        <v>150</v>
      </c>
      <c r="I940" s="18">
        <f t="shared" si="14"/>
        <v>0.33554817275747506</v>
      </c>
      <c r="J940" s="21"/>
      <c r="K940" s="21"/>
      <c r="L940" s="21"/>
      <c r="M940" s="21"/>
      <c r="N940" s="21" t="s">
        <v>16</v>
      </c>
      <c r="O940" s="21"/>
      <c r="P940" s="21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2"/>
    </row>
    <row r="941" spans="1:94" x14ac:dyDescent="0.4">
      <c r="A941" s="13">
        <v>63121362477</v>
      </c>
      <c r="B941" s="14">
        <v>1</v>
      </c>
      <c r="C941" s="19" t="s">
        <v>1008</v>
      </c>
      <c r="D941" s="21"/>
      <c r="E941" s="21" t="s">
        <v>1009</v>
      </c>
      <c r="F941" s="4">
        <v>36.840000000000003</v>
      </c>
      <c r="G941" s="39"/>
      <c r="H941" s="17">
        <v>21</v>
      </c>
      <c r="I941" s="18">
        <f t="shared" si="14"/>
        <v>0.4299674267100978</v>
      </c>
      <c r="J941" s="21"/>
      <c r="K941" s="21" t="s">
        <v>16</v>
      </c>
      <c r="L941" s="21" t="s">
        <v>16</v>
      </c>
      <c r="M941" s="21" t="s">
        <v>16</v>
      </c>
      <c r="N941" s="21" t="s">
        <v>16</v>
      </c>
      <c r="O941" s="21" t="s">
        <v>16</v>
      </c>
      <c r="P941" s="21" t="s">
        <v>16</v>
      </c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  <c r="CO941" s="19"/>
      <c r="CP941" s="2"/>
    </row>
    <row r="942" spans="1:94" x14ac:dyDescent="0.4">
      <c r="A942" s="13">
        <v>63121364355</v>
      </c>
      <c r="B942" s="14">
        <v>1</v>
      </c>
      <c r="C942" s="19" t="s">
        <v>1010</v>
      </c>
      <c r="D942" s="21" t="s">
        <v>18</v>
      </c>
      <c r="E942" s="21" t="s">
        <v>15</v>
      </c>
      <c r="F942" s="4">
        <v>274.5</v>
      </c>
      <c r="G942" s="39"/>
      <c r="H942" s="17">
        <v>175</v>
      </c>
      <c r="I942" s="18">
        <f t="shared" si="14"/>
        <v>0.36247723132969034</v>
      </c>
      <c r="J942" s="21"/>
      <c r="K942" s="21"/>
      <c r="L942" s="21"/>
      <c r="M942" s="21"/>
      <c r="N942" s="21"/>
      <c r="O942" s="21" t="s">
        <v>16</v>
      </c>
      <c r="P942" s="21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  <c r="CL942" s="19"/>
      <c r="CM942" s="19"/>
      <c r="CN942" s="19"/>
      <c r="CO942" s="19"/>
      <c r="CP942" s="2"/>
    </row>
    <row r="943" spans="1:94" x14ac:dyDescent="0.4">
      <c r="A943" s="13">
        <v>63121364356</v>
      </c>
      <c r="B943" s="14">
        <v>1</v>
      </c>
      <c r="C943" s="19" t="s">
        <v>1011</v>
      </c>
      <c r="D943" s="21" t="s">
        <v>18</v>
      </c>
      <c r="E943" s="21" t="s">
        <v>15</v>
      </c>
      <c r="F943" s="4">
        <v>274.5</v>
      </c>
      <c r="G943" s="39"/>
      <c r="H943" s="17">
        <v>175</v>
      </c>
      <c r="I943" s="18">
        <f t="shared" si="14"/>
        <v>0.36247723132969034</v>
      </c>
      <c r="J943" s="21"/>
      <c r="K943" s="21"/>
      <c r="L943" s="21"/>
      <c r="M943" s="21"/>
      <c r="N943" s="21"/>
      <c r="O943" s="21" t="s">
        <v>16</v>
      </c>
      <c r="P943" s="21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  <c r="CL943" s="19"/>
      <c r="CM943" s="19"/>
      <c r="CN943" s="19"/>
      <c r="CO943" s="19"/>
      <c r="CP943" s="2"/>
    </row>
    <row r="944" spans="1:94" x14ac:dyDescent="0.4">
      <c r="A944" s="13">
        <v>63121378339</v>
      </c>
      <c r="B944" s="14">
        <v>10</v>
      </c>
      <c r="C944" s="19" t="s">
        <v>1012</v>
      </c>
      <c r="D944" s="21"/>
      <c r="E944" s="21" t="s">
        <v>15</v>
      </c>
      <c r="F944" s="17">
        <v>12.72</v>
      </c>
      <c r="G944" s="40"/>
      <c r="H944" s="17">
        <v>8</v>
      </c>
      <c r="I944" s="18">
        <f t="shared" si="14"/>
        <v>0.37106918238993714</v>
      </c>
      <c r="J944" s="21"/>
      <c r="K944" s="21"/>
      <c r="L944" s="21"/>
      <c r="M944" s="21"/>
      <c r="N944" s="21"/>
      <c r="O944" s="21"/>
      <c r="P944" s="21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  <c r="CL944" s="19"/>
      <c r="CM944" s="19"/>
      <c r="CN944" s="19"/>
      <c r="CO944" s="19"/>
      <c r="CP944" s="2"/>
    </row>
    <row r="945" spans="1:94" x14ac:dyDescent="0.4">
      <c r="A945" s="13">
        <v>63121378368</v>
      </c>
      <c r="B945" s="14">
        <v>14</v>
      </c>
      <c r="C945" s="19" t="s">
        <v>1013</v>
      </c>
      <c r="D945" s="21"/>
      <c r="E945" s="21" t="s">
        <v>15</v>
      </c>
      <c r="F945" s="17">
        <v>10.43</v>
      </c>
      <c r="G945" s="40"/>
      <c r="H945" s="17">
        <v>7</v>
      </c>
      <c r="I945" s="18">
        <f t="shared" si="14"/>
        <v>0.32885906040268453</v>
      </c>
      <c r="J945" s="21"/>
      <c r="K945" s="21"/>
      <c r="L945" s="21"/>
      <c r="M945" s="21"/>
      <c r="N945" s="21"/>
      <c r="O945" s="21"/>
      <c r="P945" s="21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  <c r="CL945" s="19"/>
      <c r="CM945" s="19"/>
      <c r="CN945" s="19"/>
      <c r="CO945" s="19"/>
      <c r="CP945" s="2"/>
    </row>
    <row r="946" spans="1:94" x14ac:dyDescent="0.4">
      <c r="A946" s="13">
        <v>63121378369</v>
      </c>
      <c r="B946" s="15">
        <v>33</v>
      </c>
      <c r="C946" s="19" t="s">
        <v>1014</v>
      </c>
      <c r="D946" s="21"/>
      <c r="E946" s="21" t="s">
        <v>15</v>
      </c>
      <c r="F946" s="4">
        <v>4.38</v>
      </c>
      <c r="G946" s="39"/>
      <c r="H946" s="17">
        <v>3</v>
      </c>
      <c r="I946" s="18">
        <f t="shared" si="14"/>
        <v>0.31506849315068497</v>
      </c>
      <c r="J946" s="21"/>
      <c r="K946" s="21"/>
      <c r="L946" s="21"/>
      <c r="M946" s="21"/>
      <c r="N946" s="21"/>
      <c r="O946" s="21"/>
      <c r="P946" s="21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  <c r="CO946" s="19"/>
      <c r="CP946" s="2"/>
    </row>
    <row r="947" spans="1:94" x14ac:dyDescent="0.4">
      <c r="A947" s="13">
        <v>63121382399</v>
      </c>
      <c r="B947" s="15">
        <v>1</v>
      </c>
      <c r="C947" s="19" t="s">
        <v>1015</v>
      </c>
      <c r="D947" s="21"/>
      <c r="E947" s="21" t="s">
        <v>1009</v>
      </c>
      <c r="F947" s="4">
        <v>93.75</v>
      </c>
      <c r="G947" s="39"/>
      <c r="H947" s="17">
        <v>58</v>
      </c>
      <c r="I947" s="18">
        <f t="shared" si="14"/>
        <v>0.3813333333333333</v>
      </c>
      <c r="J947" s="21"/>
      <c r="K947" s="21"/>
      <c r="L947" s="21"/>
      <c r="M947" s="21"/>
      <c r="N947" s="21"/>
      <c r="O947" s="21"/>
      <c r="P947" s="21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2"/>
    </row>
    <row r="948" spans="1:94" x14ac:dyDescent="0.4">
      <c r="A948" s="13">
        <v>63121382400</v>
      </c>
      <c r="B948" s="14">
        <v>1</v>
      </c>
      <c r="C948" s="19" t="s">
        <v>1016</v>
      </c>
      <c r="D948" s="21"/>
      <c r="E948" s="21" t="s">
        <v>1009</v>
      </c>
      <c r="F948" s="17">
        <v>93.75</v>
      </c>
      <c r="G948" s="40"/>
      <c r="H948" s="17">
        <v>58</v>
      </c>
      <c r="I948" s="18">
        <f t="shared" si="14"/>
        <v>0.3813333333333333</v>
      </c>
      <c r="J948" s="21"/>
      <c r="K948" s="21"/>
      <c r="L948" s="21"/>
      <c r="M948" s="21"/>
      <c r="N948" s="21"/>
      <c r="O948" s="21"/>
      <c r="P948" s="21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  <c r="CO948" s="19"/>
      <c r="CP948" s="2"/>
    </row>
    <row r="949" spans="1:94" x14ac:dyDescent="0.4">
      <c r="A949" s="13">
        <v>63121385801</v>
      </c>
      <c r="B949" s="14">
        <v>1</v>
      </c>
      <c r="C949" s="19" t="s">
        <v>1017</v>
      </c>
      <c r="D949" s="21"/>
      <c r="E949" s="21" t="s">
        <v>1009</v>
      </c>
      <c r="F949" s="17">
        <v>205.93</v>
      </c>
      <c r="G949" s="40"/>
      <c r="H949" s="17">
        <v>150</v>
      </c>
      <c r="I949" s="18">
        <f t="shared" si="14"/>
        <v>0.27159714466080709</v>
      </c>
      <c r="J949" s="21"/>
      <c r="K949" s="21"/>
      <c r="L949" s="21" t="s">
        <v>16</v>
      </c>
      <c r="M949" s="21"/>
      <c r="N949" s="21"/>
      <c r="O949" s="21"/>
      <c r="P949" s="21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  <c r="CL949" s="19"/>
      <c r="CM949" s="19"/>
      <c r="CN949" s="19"/>
      <c r="CO949" s="19"/>
      <c r="CP949" s="2"/>
    </row>
    <row r="950" spans="1:94" x14ac:dyDescent="0.4">
      <c r="A950" s="13">
        <v>63121385802</v>
      </c>
      <c r="B950" s="14">
        <v>1</v>
      </c>
      <c r="C950" s="19" t="s">
        <v>1018</v>
      </c>
      <c r="D950" s="21"/>
      <c r="E950" s="21" t="s">
        <v>1009</v>
      </c>
      <c r="F950" s="4">
        <v>205.93</v>
      </c>
      <c r="G950" s="39"/>
      <c r="H950" s="17">
        <v>150</v>
      </c>
      <c r="I950" s="18">
        <f t="shared" si="14"/>
        <v>0.27159714466080709</v>
      </c>
      <c r="J950" s="21"/>
      <c r="K950" s="21"/>
      <c r="L950" s="21" t="s">
        <v>16</v>
      </c>
      <c r="M950" s="21"/>
      <c r="N950" s="21"/>
      <c r="O950" s="21"/>
      <c r="P950" s="21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  <c r="CF950" s="19"/>
      <c r="CG950" s="19"/>
      <c r="CH950" s="19"/>
      <c r="CI950" s="19"/>
      <c r="CJ950" s="19"/>
      <c r="CK950" s="19"/>
      <c r="CL950" s="19"/>
      <c r="CM950" s="19"/>
      <c r="CN950" s="19"/>
      <c r="CO950" s="19"/>
      <c r="CP950" s="2"/>
    </row>
    <row r="951" spans="1:94" x14ac:dyDescent="0.4">
      <c r="A951" s="13">
        <v>63121385817</v>
      </c>
      <c r="B951" s="15">
        <v>2</v>
      </c>
      <c r="C951" s="19" t="s">
        <v>1019</v>
      </c>
      <c r="D951" s="21"/>
      <c r="E951" s="21" t="s">
        <v>1009</v>
      </c>
      <c r="F951" s="17">
        <v>124</v>
      </c>
      <c r="G951" s="40"/>
      <c r="H951" s="17">
        <v>85</v>
      </c>
      <c r="I951" s="18">
        <f t="shared" si="14"/>
        <v>0.31451612903225812</v>
      </c>
      <c r="J951" s="21"/>
      <c r="K951" s="21"/>
      <c r="L951" s="21" t="s">
        <v>16</v>
      </c>
      <c r="M951" s="21"/>
      <c r="N951" s="21"/>
      <c r="O951" s="21" t="s">
        <v>16</v>
      </c>
      <c r="P951" s="21" t="s">
        <v>16</v>
      </c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  <c r="CO951" s="19"/>
      <c r="CP951" s="2"/>
    </row>
    <row r="952" spans="1:94" x14ac:dyDescent="0.4">
      <c r="A952" s="13">
        <v>63121394252</v>
      </c>
      <c r="B952" s="15">
        <v>12</v>
      </c>
      <c r="C952" s="19" t="s">
        <v>1012</v>
      </c>
      <c r="D952" s="21"/>
      <c r="E952" s="21" t="s">
        <v>15</v>
      </c>
      <c r="F952" s="17">
        <v>11.75</v>
      </c>
      <c r="G952" s="40"/>
      <c r="H952" s="17">
        <v>8</v>
      </c>
      <c r="I952" s="18">
        <f t="shared" si="14"/>
        <v>0.31914893617021278</v>
      </c>
      <c r="J952" s="21"/>
      <c r="K952" s="21"/>
      <c r="L952" s="21"/>
      <c r="M952" s="21"/>
      <c r="N952" s="21"/>
      <c r="O952" s="21"/>
      <c r="P952" s="21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  <c r="CO952" s="19"/>
      <c r="CP952" s="2"/>
    </row>
    <row r="953" spans="1:94" x14ac:dyDescent="0.4">
      <c r="A953" s="13">
        <v>63128350138</v>
      </c>
      <c r="B953" s="14">
        <v>1</v>
      </c>
      <c r="C953" s="19" t="s">
        <v>1020</v>
      </c>
      <c r="D953" s="21"/>
      <c r="E953" s="21" t="s">
        <v>1009</v>
      </c>
      <c r="F953" s="4">
        <v>159.13999999999999</v>
      </c>
      <c r="G953" s="39"/>
      <c r="H953" s="17">
        <v>108</v>
      </c>
      <c r="I953" s="18">
        <f t="shared" si="14"/>
        <v>0.32135226844288045</v>
      </c>
      <c r="J953" s="21"/>
      <c r="K953" s="21"/>
      <c r="L953" s="21"/>
      <c r="M953" s="21"/>
      <c r="N953" s="21"/>
      <c r="O953" s="21"/>
      <c r="P953" s="21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  <c r="CO953" s="19"/>
      <c r="CP953" s="2"/>
    </row>
    <row r="954" spans="1:94" x14ac:dyDescent="0.4">
      <c r="A954" s="13">
        <v>63128356127</v>
      </c>
      <c r="B954" s="15">
        <v>15</v>
      </c>
      <c r="C954" s="19" t="s">
        <v>1021</v>
      </c>
      <c r="D954" s="21"/>
      <c r="E954" s="21" t="s">
        <v>15</v>
      </c>
      <c r="F954" s="17">
        <v>9.39</v>
      </c>
      <c r="G954" s="40"/>
      <c r="H954" s="17">
        <v>6.5</v>
      </c>
      <c r="I954" s="18">
        <f t="shared" si="14"/>
        <v>0.30777422790202347</v>
      </c>
      <c r="J954" s="21"/>
      <c r="K954" s="21"/>
      <c r="L954" s="21"/>
      <c r="M954" s="21"/>
      <c r="N954" s="21"/>
      <c r="O954" s="21"/>
      <c r="P954" s="21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2"/>
    </row>
    <row r="955" spans="1:94" x14ac:dyDescent="0.4">
      <c r="A955" s="13">
        <v>63131356807</v>
      </c>
      <c r="B955" s="15">
        <v>1</v>
      </c>
      <c r="C955" s="19" t="s">
        <v>1022</v>
      </c>
      <c r="D955" s="21"/>
      <c r="E955" s="21" t="s">
        <v>15</v>
      </c>
      <c r="F955" s="17">
        <v>62.74</v>
      </c>
      <c r="G955" s="40"/>
      <c r="H955" s="17">
        <v>45</v>
      </c>
      <c r="I955" s="18">
        <f t="shared" si="14"/>
        <v>0.28275422378068216</v>
      </c>
      <c r="J955" s="21"/>
      <c r="K955" s="21"/>
      <c r="L955" s="21"/>
      <c r="M955" s="21" t="s">
        <v>16</v>
      </c>
      <c r="N955" s="21"/>
      <c r="O955" s="21"/>
      <c r="P955" s="21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  <c r="CO955" s="19"/>
      <c r="CP955" s="2"/>
    </row>
    <row r="956" spans="1:94" x14ac:dyDescent="0.4">
      <c r="A956" s="13">
        <v>63131356808</v>
      </c>
      <c r="B956" s="15">
        <v>1</v>
      </c>
      <c r="C956" s="19" t="s">
        <v>1023</v>
      </c>
      <c r="D956" s="21"/>
      <c r="E956" s="21" t="s">
        <v>15</v>
      </c>
      <c r="F956" s="4">
        <v>62.74</v>
      </c>
      <c r="G956" s="39"/>
      <c r="H956" s="17">
        <v>45</v>
      </c>
      <c r="I956" s="18">
        <f t="shared" si="14"/>
        <v>0.28275422378068216</v>
      </c>
      <c r="J956" s="21"/>
      <c r="K956" s="21"/>
      <c r="L956" s="21"/>
      <c r="M956" s="21" t="s">
        <v>16</v>
      </c>
      <c r="N956" s="21"/>
      <c r="O956" s="21"/>
      <c r="P956" s="21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  <c r="CL956" s="19"/>
      <c r="CM956" s="19"/>
      <c r="CN956" s="19"/>
      <c r="CO956" s="19"/>
      <c r="CP956" s="2"/>
    </row>
    <row r="957" spans="1:94" x14ac:dyDescent="0.4">
      <c r="A957" s="13">
        <v>63131358582</v>
      </c>
      <c r="B957" s="14">
        <v>1</v>
      </c>
      <c r="C957" s="19" t="s">
        <v>1024</v>
      </c>
      <c r="D957" s="21"/>
      <c r="E957" s="21" t="s">
        <v>25</v>
      </c>
      <c r="F957" s="4">
        <v>92.97</v>
      </c>
      <c r="G957" s="39"/>
      <c r="H957" s="17">
        <v>55</v>
      </c>
      <c r="I957" s="18">
        <f t="shared" si="14"/>
        <v>0.40841131547811116</v>
      </c>
      <c r="J957" s="21"/>
      <c r="K957" s="21"/>
      <c r="L957" s="21"/>
      <c r="M957" s="21"/>
      <c r="N957" s="21" t="s">
        <v>16</v>
      </c>
      <c r="O957" s="21"/>
      <c r="P957" s="21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  <c r="CO957" s="19"/>
      <c r="CP957" s="2"/>
    </row>
    <row r="958" spans="1:94" x14ac:dyDescent="0.4">
      <c r="A958" s="13">
        <v>63131364679</v>
      </c>
      <c r="B958" s="14">
        <v>8</v>
      </c>
      <c r="C958" s="19" t="s">
        <v>1025</v>
      </c>
      <c r="D958" s="21"/>
      <c r="E958" s="21" t="s">
        <v>25</v>
      </c>
      <c r="F958" s="17">
        <v>46.25</v>
      </c>
      <c r="G958" s="40"/>
      <c r="H958" s="17">
        <v>28</v>
      </c>
      <c r="I958" s="18">
        <f t="shared" si="14"/>
        <v>0.39459459459459456</v>
      </c>
      <c r="J958" s="21"/>
      <c r="K958" s="21"/>
      <c r="L958" s="21"/>
      <c r="M958" s="21"/>
      <c r="N958" s="21"/>
      <c r="O958" s="21" t="s">
        <v>16</v>
      </c>
      <c r="P958" s="21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  <c r="CO958" s="19"/>
      <c r="CP958" s="2"/>
    </row>
    <row r="959" spans="1:94" x14ac:dyDescent="0.4">
      <c r="A959" s="13">
        <v>63131364680</v>
      </c>
      <c r="B959" s="14">
        <v>8</v>
      </c>
      <c r="C959" s="19" t="s">
        <v>1026</v>
      </c>
      <c r="D959" s="21"/>
      <c r="E959" s="21" t="s">
        <v>25</v>
      </c>
      <c r="F959" s="17">
        <v>46.25</v>
      </c>
      <c r="G959" s="40"/>
      <c r="H959" s="17">
        <v>28</v>
      </c>
      <c r="I959" s="18">
        <f t="shared" si="14"/>
        <v>0.39459459459459456</v>
      </c>
      <c r="J959" s="21"/>
      <c r="K959" s="21"/>
      <c r="L959" s="21"/>
      <c r="M959" s="21"/>
      <c r="N959" s="21"/>
      <c r="O959" s="21" t="s">
        <v>16</v>
      </c>
      <c r="P959" s="21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  <c r="CO959" s="19"/>
      <c r="CP959" s="2"/>
    </row>
    <row r="960" spans="1:94" x14ac:dyDescent="0.4">
      <c r="A960" s="13">
        <v>63131372368</v>
      </c>
      <c r="B960" s="14">
        <v>1</v>
      </c>
      <c r="C960" s="19" t="s">
        <v>1027</v>
      </c>
      <c r="D960" s="21"/>
      <c r="E960" s="21" t="s">
        <v>25</v>
      </c>
      <c r="F960" s="4">
        <v>280.82</v>
      </c>
      <c r="G960" s="39"/>
      <c r="H960" s="17">
        <v>180</v>
      </c>
      <c r="I960" s="18">
        <f t="shared" si="14"/>
        <v>0.35902001281959972</v>
      </c>
      <c r="J960" s="21"/>
      <c r="K960" s="21"/>
      <c r="L960" s="21"/>
      <c r="M960" s="21"/>
      <c r="N960" s="21"/>
      <c r="O960" s="21" t="s">
        <v>16</v>
      </c>
      <c r="P960" s="21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  <c r="CL960" s="19"/>
      <c r="CM960" s="19"/>
      <c r="CN960" s="19"/>
      <c r="CO960" s="19"/>
      <c r="CP960" s="2"/>
    </row>
    <row r="961" spans="1:94" x14ac:dyDescent="0.4">
      <c r="A961" s="13">
        <v>63131384033</v>
      </c>
      <c r="B961" s="15">
        <v>1</v>
      </c>
      <c r="C961" s="19" t="s">
        <v>1028</v>
      </c>
      <c r="D961" s="21"/>
      <c r="E961" s="21" t="s">
        <v>25</v>
      </c>
      <c r="F961" s="17">
        <v>81.44</v>
      </c>
      <c r="G961" s="40"/>
      <c r="H961" s="17">
        <v>50</v>
      </c>
      <c r="I961" s="18">
        <f t="shared" si="14"/>
        <v>0.38605108055009818</v>
      </c>
      <c r="J961" s="21"/>
      <c r="K961" s="21"/>
      <c r="L961" s="21"/>
      <c r="M961" s="21"/>
      <c r="N961" s="21"/>
      <c r="O961" s="21"/>
      <c r="P961" s="21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  <c r="CO961" s="19"/>
      <c r="CP961" s="2"/>
    </row>
    <row r="962" spans="1:94" x14ac:dyDescent="0.4">
      <c r="A962" s="13">
        <v>63131384034</v>
      </c>
      <c r="B962" s="15">
        <v>1</v>
      </c>
      <c r="C962" s="19" t="s">
        <v>1029</v>
      </c>
      <c r="D962" s="21"/>
      <c r="E962" s="21" t="s">
        <v>25</v>
      </c>
      <c r="F962" s="17">
        <v>81.44</v>
      </c>
      <c r="G962" s="40"/>
      <c r="H962" s="17">
        <v>50</v>
      </c>
      <c r="I962" s="18">
        <f t="shared" si="14"/>
        <v>0.38605108055009818</v>
      </c>
      <c r="J962" s="21"/>
      <c r="K962" s="21"/>
      <c r="L962" s="21"/>
      <c r="M962" s="21"/>
      <c r="N962" s="21"/>
      <c r="O962" s="21"/>
      <c r="P962" s="21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  <c r="CL962" s="19"/>
      <c r="CM962" s="19"/>
      <c r="CN962" s="19"/>
      <c r="CO962" s="19"/>
      <c r="CP962" s="2"/>
    </row>
    <row r="963" spans="1:94" x14ac:dyDescent="0.4">
      <c r="A963" s="13">
        <v>63131386014</v>
      </c>
      <c r="B963" s="14">
        <v>2</v>
      </c>
      <c r="C963" s="19" t="s">
        <v>1030</v>
      </c>
      <c r="D963" s="21" t="s">
        <v>18</v>
      </c>
      <c r="E963" s="21" t="s">
        <v>25</v>
      </c>
      <c r="F963" s="4">
        <v>36.97</v>
      </c>
      <c r="G963" s="39"/>
      <c r="H963" s="17">
        <v>32</v>
      </c>
      <c r="I963" s="18">
        <f t="shared" ref="I963:I1024" si="15">1-(H963/F963)</f>
        <v>0.13443332431701371</v>
      </c>
      <c r="J963" s="21"/>
      <c r="K963" s="21"/>
      <c r="L963" s="21" t="s">
        <v>16</v>
      </c>
      <c r="M963" s="21"/>
      <c r="N963" s="21"/>
      <c r="O963" s="21"/>
      <c r="P963" s="21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  <c r="CO963" s="19"/>
      <c r="CP963" s="2"/>
    </row>
    <row r="964" spans="1:94" x14ac:dyDescent="0.4">
      <c r="A964" s="13">
        <v>63131386611</v>
      </c>
      <c r="B964" s="15">
        <v>1</v>
      </c>
      <c r="C964" s="19" t="s">
        <v>1031</v>
      </c>
      <c r="D964" s="21" t="s">
        <v>18</v>
      </c>
      <c r="E964" s="21" t="s">
        <v>25</v>
      </c>
      <c r="F964" s="17">
        <v>29.34</v>
      </c>
      <c r="G964" s="40"/>
      <c r="H964" s="17">
        <v>20</v>
      </c>
      <c r="I964" s="18">
        <f t="shared" si="15"/>
        <v>0.31833674164962511</v>
      </c>
      <c r="J964" s="21"/>
      <c r="K964" s="21"/>
      <c r="L964" s="21" t="s">
        <v>16</v>
      </c>
      <c r="M964" s="21"/>
      <c r="N964" s="21"/>
      <c r="O964" s="21"/>
      <c r="P964" s="21" t="s">
        <v>16</v>
      </c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  <c r="CL964" s="19"/>
      <c r="CM964" s="19"/>
      <c r="CN964" s="19"/>
      <c r="CO964" s="19"/>
      <c r="CP964" s="2"/>
    </row>
    <row r="965" spans="1:94" x14ac:dyDescent="0.4">
      <c r="A965" s="13">
        <v>63138353280</v>
      </c>
      <c r="B965" s="14">
        <v>1</v>
      </c>
      <c r="C965" s="19" t="s">
        <v>1032</v>
      </c>
      <c r="D965" s="21"/>
      <c r="E965" s="21" t="s">
        <v>25</v>
      </c>
      <c r="F965" s="17">
        <v>75.25</v>
      </c>
      <c r="G965" s="40"/>
      <c r="H965" s="17">
        <v>40</v>
      </c>
      <c r="I965" s="18">
        <f t="shared" si="15"/>
        <v>0.46843853820598003</v>
      </c>
      <c r="J965" s="21"/>
      <c r="K965" s="21"/>
      <c r="L965" s="21" t="s">
        <v>16</v>
      </c>
      <c r="M965" s="21"/>
      <c r="N965" s="21"/>
      <c r="O965" s="21"/>
      <c r="P965" s="21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  <c r="CL965" s="19"/>
      <c r="CM965" s="19"/>
      <c r="CN965" s="19"/>
      <c r="CO965" s="19"/>
      <c r="CP965" s="2"/>
    </row>
    <row r="966" spans="1:94" x14ac:dyDescent="0.4">
      <c r="A966" s="13">
        <v>63138380211</v>
      </c>
      <c r="B966" s="15">
        <v>1</v>
      </c>
      <c r="C966" s="19" t="s">
        <v>1033</v>
      </c>
      <c r="D966" s="21"/>
      <c r="E966" s="21" t="s">
        <v>15</v>
      </c>
      <c r="F966" s="17">
        <v>15.48</v>
      </c>
      <c r="G966" s="40"/>
      <c r="H966" s="17">
        <v>10</v>
      </c>
      <c r="I966" s="18">
        <f t="shared" si="15"/>
        <v>0.35400516795865633</v>
      </c>
      <c r="J966" s="21"/>
      <c r="K966" s="21"/>
      <c r="L966" s="21"/>
      <c r="M966" s="21"/>
      <c r="N966" s="21"/>
      <c r="O966" s="21"/>
      <c r="P966" s="21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2"/>
    </row>
    <row r="967" spans="1:94" x14ac:dyDescent="0.4">
      <c r="A967" s="13">
        <v>63141351891</v>
      </c>
      <c r="B967" s="15">
        <v>1</v>
      </c>
      <c r="C967" s="19" t="s">
        <v>1034</v>
      </c>
      <c r="D967" s="21"/>
      <c r="E967" s="21" t="s">
        <v>25</v>
      </c>
      <c r="F967" s="17">
        <v>34.83</v>
      </c>
      <c r="G967" s="40"/>
      <c r="H967" s="17">
        <v>22.5</v>
      </c>
      <c r="I967" s="18">
        <f t="shared" si="15"/>
        <v>0.35400516795865633</v>
      </c>
      <c r="J967" s="21"/>
      <c r="K967" s="21"/>
      <c r="L967" s="21"/>
      <c r="M967" s="21" t="s">
        <v>16</v>
      </c>
      <c r="N967" s="21"/>
      <c r="O967" s="21"/>
      <c r="P967" s="21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  <c r="CL967" s="19"/>
      <c r="CM967" s="19"/>
      <c r="CN967" s="19"/>
      <c r="CO967" s="19"/>
      <c r="CP967" s="2"/>
    </row>
    <row r="968" spans="1:94" x14ac:dyDescent="0.4">
      <c r="A968" s="13">
        <v>63141351892</v>
      </c>
      <c r="B968" s="15">
        <v>3</v>
      </c>
      <c r="C968" s="19" t="s">
        <v>1035</v>
      </c>
      <c r="D968" s="21"/>
      <c r="E968" s="21" t="s">
        <v>25</v>
      </c>
      <c r="F968" s="17">
        <v>65.349999999999994</v>
      </c>
      <c r="G968" s="40"/>
      <c r="H968" s="17">
        <v>45</v>
      </c>
      <c r="I968" s="18">
        <f t="shared" si="15"/>
        <v>0.31140015302218815</v>
      </c>
      <c r="J968" s="21"/>
      <c r="K968" s="21"/>
      <c r="L968" s="21"/>
      <c r="M968" s="21" t="s">
        <v>16</v>
      </c>
      <c r="N968" s="21"/>
      <c r="O968" s="21"/>
      <c r="P968" s="21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  <c r="CO968" s="19"/>
      <c r="CP968" s="2"/>
    </row>
    <row r="969" spans="1:94" x14ac:dyDescent="0.4">
      <c r="A969" s="13">
        <v>63141352937</v>
      </c>
      <c r="B969" s="14">
        <v>1</v>
      </c>
      <c r="C969" s="19" t="s">
        <v>1036</v>
      </c>
      <c r="D969" s="21"/>
      <c r="E969" s="21" t="s">
        <v>25</v>
      </c>
      <c r="F969" s="4">
        <v>34.83</v>
      </c>
      <c r="G969" s="39"/>
      <c r="H969" s="17">
        <v>23</v>
      </c>
      <c r="I969" s="18">
        <f t="shared" si="15"/>
        <v>0.33964972724662645</v>
      </c>
      <c r="J969" s="21" t="s">
        <v>16</v>
      </c>
      <c r="K969" s="21"/>
      <c r="L969" s="21"/>
      <c r="M969" s="21" t="s">
        <v>16</v>
      </c>
      <c r="N969" s="21"/>
      <c r="O969" s="21"/>
      <c r="P969" s="21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  <c r="CO969" s="19"/>
      <c r="CP969" s="2"/>
    </row>
    <row r="970" spans="1:94" x14ac:dyDescent="0.4">
      <c r="A970" s="13">
        <v>63141352995</v>
      </c>
      <c r="B970" s="14">
        <v>1</v>
      </c>
      <c r="C970" s="19" t="s">
        <v>1037</v>
      </c>
      <c r="D970" s="21" t="s">
        <v>18</v>
      </c>
      <c r="E970" s="21" t="s">
        <v>25</v>
      </c>
      <c r="F970" s="4">
        <v>125</v>
      </c>
      <c r="G970" s="39"/>
      <c r="H970" s="17">
        <v>100</v>
      </c>
      <c r="I970" s="18">
        <f t="shared" si="15"/>
        <v>0.19999999999999996</v>
      </c>
      <c r="J970" s="21" t="s">
        <v>16</v>
      </c>
      <c r="K970" s="21"/>
      <c r="L970" s="21"/>
      <c r="M970" s="21" t="s">
        <v>16</v>
      </c>
      <c r="N970" s="21"/>
      <c r="O970" s="21"/>
      <c r="P970" s="21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  <c r="CO970" s="19"/>
      <c r="CP970" s="2"/>
    </row>
    <row r="971" spans="1:94" x14ac:dyDescent="0.4">
      <c r="A971" s="13">
        <v>63141360809</v>
      </c>
      <c r="B971" s="14">
        <v>19</v>
      </c>
      <c r="C971" s="19" t="s">
        <v>1038</v>
      </c>
      <c r="D971" s="21"/>
      <c r="E971" s="21" t="s">
        <v>25</v>
      </c>
      <c r="F971" s="17">
        <v>32.32</v>
      </c>
      <c r="G971" s="40"/>
      <c r="H971" s="17">
        <v>20</v>
      </c>
      <c r="I971" s="18">
        <f t="shared" si="15"/>
        <v>0.38118811881188119</v>
      </c>
      <c r="J971" s="21"/>
      <c r="K971" s="21" t="s">
        <v>16</v>
      </c>
      <c r="L971" s="21"/>
      <c r="M971" s="21"/>
      <c r="N971" s="21"/>
      <c r="O971" s="21" t="s">
        <v>16</v>
      </c>
      <c r="P971" s="21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2"/>
    </row>
    <row r="972" spans="1:94" x14ac:dyDescent="0.4">
      <c r="A972" s="13">
        <v>63141364961</v>
      </c>
      <c r="B972" s="14">
        <v>1</v>
      </c>
      <c r="C972" s="19" t="s">
        <v>1039</v>
      </c>
      <c r="D972" s="21" t="s">
        <v>18</v>
      </c>
      <c r="E972" s="21" t="s">
        <v>25</v>
      </c>
      <c r="F972" s="4">
        <v>28</v>
      </c>
      <c r="G972" s="39"/>
      <c r="H972" s="17">
        <v>21</v>
      </c>
      <c r="I972" s="18">
        <f t="shared" si="15"/>
        <v>0.25</v>
      </c>
      <c r="J972" s="21"/>
      <c r="K972" s="21"/>
      <c r="L972" s="21" t="s">
        <v>16</v>
      </c>
      <c r="M972" s="21"/>
      <c r="N972" s="21"/>
      <c r="O972" s="21"/>
      <c r="P972" s="21" t="s">
        <v>16</v>
      </c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  <c r="CL972" s="19"/>
      <c r="CM972" s="19"/>
      <c r="CN972" s="19"/>
      <c r="CO972" s="19"/>
      <c r="CP972" s="2"/>
    </row>
    <row r="973" spans="1:94" x14ac:dyDescent="0.4">
      <c r="A973" s="13">
        <v>63141369166</v>
      </c>
      <c r="B973" s="15">
        <v>6</v>
      </c>
      <c r="C973" s="19" t="s">
        <v>1040</v>
      </c>
      <c r="D973" s="21" t="s">
        <v>18</v>
      </c>
      <c r="E973" s="21" t="s">
        <v>25</v>
      </c>
      <c r="F973" s="4">
        <v>28</v>
      </c>
      <c r="G973" s="39"/>
      <c r="H973" s="17">
        <v>19</v>
      </c>
      <c r="I973" s="18">
        <f t="shared" si="15"/>
        <v>0.3214285714285714</v>
      </c>
      <c r="J973" s="21"/>
      <c r="K973" s="21"/>
      <c r="L973" s="21" t="s">
        <v>16</v>
      </c>
      <c r="M973" s="21"/>
      <c r="N973" s="21"/>
      <c r="O973" s="21"/>
      <c r="P973" s="21" t="s">
        <v>16</v>
      </c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2"/>
    </row>
    <row r="974" spans="1:94" x14ac:dyDescent="0.4">
      <c r="A974" s="13">
        <v>63141370267</v>
      </c>
      <c r="B974" s="14">
        <v>2</v>
      </c>
      <c r="C974" s="19" t="s">
        <v>1041</v>
      </c>
      <c r="D974" s="21"/>
      <c r="E974" s="21" t="s">
        <v>25</v>
      </c>
      <c r="F974" s="4">
        <v>58.21</v>
      </c>
      <c r="G974" s="39"/>
      <c r="H974" s="17">
        <v>37.5</v>
      </c>
      <c r="I974" s="18">
        <f t="shared" si="15"/>
        <v>0.35578079367806215</v>
      </c>
      <c r="J974" s="21"/>
      <c r="K974" s="21"/>
      <c r="L974" s="21" t="s">
        <v>16</v>
      </c>
      <c r="M974" s="21"/>
      <c r="N974" s="21"/>
      <c r="O974" s="21"/>
      <c r="P974" s="21" t="s">
        <v>16</v>
      </c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  <c r="CO974" s="19"/>
      <c r="CP974" s="2"/>
    </row>
    <row r="975" spans="1:94" x14ac:dyDescent="0.4">
      <c r="A975" s="13">
        <v>63141376979</v>
      </c>
      <c r="B975" s="15">
        <v>7</v>
      </c>
      <c r="C975" s="19" t="s">
        <v>1042</v>
      </c>
      <c r="D975" s="21"/>
      <c r="E975" s="21" t="s">
        <v>15</v>
      </c>
      <c r="F975" s="17">
        <v>14.02</v>
      </c>
      <c r="G975" s="40"/>
      <c r="H975" s="17">
        <v>9.25</v>
      </c>
      <c r="I975" s="18">
        <f t="shared" si="15"/>
        <v>0.34022824536376606</v>
      </c>
      <c r="J975" s="21"/>
      <c r="K975" s="21"/>
      <c r="L975" s="21"/>
      <c r="M975" s="21"/>
      <c r="N975" s="21"/>
      <c r="O975" s="21"/>
      <c r="P975" s="21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  <c r="CL975" s="19"/>
      <c r="CM975" s="19"/>
      <c r="CN975" s="19"/>
      <c r="CO975" s="19"/>
      <c r="CP975" s="2"/>
    </row>
    <row r="976" spans="1:94" x14ac:dyDescent="0.4">
      <c r="A976" s="13">
        <v>63141377849</v>
      </c>
      <c r="B976" s="15">
        <v>2</v>
      </c>
      <c r="C976" s="19" t="s">
        <v>1043</v>
      </c>
      <c r="D976" s="21"/>
      <c r="E976" s="21" t="s">
        <v>25</v>
      </c>
      <c r="F976" s="17">
        <v>31.19</v>
      </c>
      <c r="G976" s="40"/>
      <c r="H976" s="17">
        <v>21</v>
      </c>
      <c r="I976" s="18">
        <f t="shared" si="15"/>
        <v>0.32670727797370958</v>
      </c>
      <c r="J976" s="21"/>
      <c r="K976" s="21"/>
      <c r="L976" s="21" t="s">
        <v>16</v>
      </c>
      <c r="M976" s="21"/>
      <c r="N976" s="21"/>
      <c r="O976" s="21"/>
      <c r="P976" s="21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  <c r="CL976" s="19"/>
      <c r="CM976" s="19"/>
      <c r="CN976" s="19"/>
      <c r="CO976" s="19"/>
      <c r="CP976" s="2"/>
    </row>
    <row r="977" spans="1:94" x14ac:dyDescent="0.4">
      <c r="A977" s="13">
        <v>63141377850</v>
      </c>
      <c r="B977" s="14">
        <v>3</v>
      </c>
      <c r="C977" s="19" t="s">
        <v>1044</v>
      </c>
      <c r="D977" s="21"/>
      <c r="E977" s="21" t="s">
        <v>25</v>
      </c>
      <c r="F977" s="17">
        <v>31.19</v>
      </c>
      <c r="G977" s="40"/>
      <c r="H977" s="17">
        <v>21</v>
      </c>
      <c r="I977" s="18">
        <f t="shared" si="15"/>
        <v>0.32670727797370958</v>
      </c>
      <c r="J977" s="21"/>
      <c r="K977" s="21"/>
      <c r="L977" s="21" t="s">
        <v>16</v>
      </c>
      <c r="M977" s="21"/>
      <c r="N977" s="21"/>
      <c r="O977" s="21"/>
      <c r="P977" s="21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  <c r="CO977" s="19"/>
      <c r="CP977" s="2"/>
    </row>
    <row r="978" spans="1:94" x14ac:dyDescent="0.4">
      <c r="A978" s="13">
        <v>63171367868</v>
      </c>
      <c r="B978" s="15">
        <v>10</v>
      </c>
      <c r="C978" s="19" t="s">
        <v>1045</v>
      </c>
      <c r="D978" s="21"/>
      <c r="E978" s="21" t="s">
        <v>15</v>
      </c>
      <c r="F978" s="4">
        <v>0.5</v>
      </c>
      <c r="G978" s="39"/>
      <c r="H978" s="17">
        <v>0.3</v>
      </c>
      <c r="I978" s="18">
        <f t="shared" si="15"/>
        <v>0.4</v>
      </c>
      <c r="J978" s="21"/>
      <c r="K978" s="21"/>
      <c r="L978" s="21"/>
      <c r="M978" s="21"/>
      <c r="N978" s="21"/>
      <c r="O978" s="21"/>
      <c r="P978" s="21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  <c r="CL978" s="19"/>
      <c r="CM978" s="19"/>
      <c r="CN978" s="19"/>
      <c r="CO978" s="19"/>
      <c r="CP978" s="2"/>
    </row>
    <row r="979" spans="1:94" x14ac:dyDescent="0.4">
      <c r="A979" s="13">
        <v>63171379107</v>
      </c>
      <c r="B979" s="15">
        <v>1</v>
      </c>
      <c r="C979" s="19" t="s">
        <v>1046</v>
      </c>
      <c r="D979" s="21"/>
      <c r="E979" s="21" t="s">
        <v>25</v>
      </c>
      <c r="F979" s="4">
        <v>110.6</v>
      </c>
      <c r="G979" s="39"/>
      <c r="H979" s="17">
        <v>57</v>
      </c>
      <c r="I979" s="18">
        <f t="shared" si="15"/>
        <v>0.48462929475587702</v>
      </c>
      <c r="J979" s="21"/>
      <c r="K979" s="21"/>
      <c r="L979" s="21"/>
      <c r="M979" s="21"/>
      <c r="N979" s="21"/>
      <c r="O979" s="21" t="s">
        <v>16</v>
      </c>
      <c r="P979" s="21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  <c r="CL979" s="19"/>
      <c r="CM979" s="19"/>
      <c r="CN979" s="19"/>
      <c r="CO979" s="19"/>
      <c r="CP979" s="2"/>
    </row>
    <row r="980" spans="1:94" x14ac:dyDescent="0.4">
      <c r="A980" s="13">
        <v>63171379108</v>
      </c>
      <c r="B980" s="15">
        <v>1</v>
      </c>
      <c r="C980" s="19" t="s">
        <v>1047</v>
      </c>
      <c r="D980" s="21"/>
      <c r="E980" s="21" t="s">
        <v>25</v>
      </c>
      <c r="F980" s="17">
        <v>120.06</v>
      </c>
      <c r="G980" s="40"/>
      <c r="H980" s="17">
        <v>82</v>
      </c>
      <c r="I980" s="18">
        <f t="shared" si="15"/>
        <v>0.31700816258537401</v>
      </c>
      <c r="J980" s="21"/>
      <c r="K980" s="21"/>
      <c r="L980" s="21"/>
      <c r="M980" s="21"/>
      <c r="N980" s="21"/>
      <c r="O980" s="21" t="s">
        <v>16</v>
      </c>
      <c r="P980" s="21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  <c r="CO980" s="19"/>
      <c r="CP980" s="2"/>
    </row>
    <row r="981" spans="1:94" x14ac:dyDescent="0.4">
      <c r="A981" s="13">
        <v>63171384234</v>
      </c>
      <c r="B981" s="14">
        <v>2</v>
      </c>
      <c r="C981" s="19" t="s">
        <v>1048</v>
      </c>
      <c r="D981" s="21"/>
      <c r="E981" s="21" t="s">
        <v>25</v>
      </c>
      <c r="F981" s="17">
        <v>130.46</v>
      </c>
      <c r="G981" s="40"/>
      <c r="H981" s="17">
        <v>80</v>
      </c>
      <c r="I981" s="18">
        <f t="shared" si="15"/>
        <v>0.38678522152383876</v>
      </c>
      <c r="J981" s="21"/>
      <c r="K981" s="21"/>
      <c r="L981" s="21"/>
      <c r="M981" s="21"/>
      <c r="N981" s="21"/>
      <c r="O981" s="21"/>
      <c r="P981" s="21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  <c r="CL981" s="19"/>
      <c r="CM981" s="19"/>
      <c r="CN981" s="19"/>
      <c r="CO981" s="19"/>
      <c r="CP981" s="2"/>
    </row>
    <row r="982" spans="1:94" x14ac:dyDescent="0.4">
      <c r="A982" s="13">
        <v>63171468867</v>
      </c>
      <c r="B982" s="14">
        <v>1</v>
      </c>
      <c r="C982" s="19" t="s">
        <v>1049</v>
      </c>
      <c r="D982" s="21" t="s">
        <v>18</v>
      </c>
      <c r="E982" s="21" t="s">
        <v>25</v>
      </c>
      <c r="F982" s="17">
        <v>215.2</v>
      </c>
      <c r="G982" s="40"/>
      <c r="H982" s="17">
        <v>145</v>
      </c>
      <c r="I982" s="18">
        <f t="shared" si="15"/>
        <v>0.32620817843866168</v>
      </c>
      <c r="J982" s="21"/>
      <c r="K982" s="21"/>
      <c r="L982" s="21"/>
      <c r="M982" s="21"/>
      <c r="N982" s="21"/>
      <c r="O982" s="21"/>
      <c r="P982" s="21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  <c r="CF982" s="19"/>
      <c r="CG982" s="19"/>
      <c r="CH982" s="19"/>
      <c r="CI982" s="19"/>
      <c r="CJ982" s="19"/>
      <c r="CK982" s="19"/>
      <c r="CL982" s="19"/>
      <c r="CM982" s="19"/>
      <c r="CN982" s="19"/>
      <c r="CO982" s="19"/>
      <c r="CP982" s="2"/>
    </row>
    <row r="983" spans="1:94" x14ac:dyDescent="0.4">
      <c r="A983" s="13">
        <v>63171468868</v>
      </c>
      <c r="B983" s="15">
        <v>1</v>
      </c>
      <c r="C983" s="19" t="s">
        <v>1050</v>
      </c>
      <c r="D983" s="21" t="s">
        <v>18</v>
      </c>
      <c r="E983" s="21" t="s">
        <v>25</v>
      </c>
      <c r="F983" s="17">
        <v>215.2</v>
      </c>
      <c r="G983" s="40"/>
      <c r="H983" s="17">
        <v>145</v>
      </c>
      <c r="I983" s="18">
        <f t="shared" si="15"/>
        <v>0.32620817843866168</v>
      </c>
      <c r="J983" s="21"/>
      <c r="K983" s="21"/>
      <c r="L983" s="21"/>
      <c r="M983" s="21"/>
      <c r="N983" s="21"/>
      <c r="O983" s="21"/>
      <c r="P983" s="21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  <c r="CL983" s="19"/>
      <c r="CM983" s="19"/>
      <c r="CN983" s="19"/>
      <c r="CO983" s="19"/>
      <c r="CP983" s="2"/>
    </row>
    <row r="984" spans="1:94" x14ac:dyDescent="0.4">
      <c r="A984" s="13">
        <v>63171468870</v>
      </c>
      <c r="B984" s="15">
        <v>1</v>
      </c>
      <c r="C984" s="19" t="s">
        <v>1051</v>
      </c>
      <c r="D984" s="21" t="s">
        <v>18</v>
      </c>
      <c r="E984" s="21" t="s">
        <v>25</v>
      </c>
      <c r="F984" s="17">
        <v>350.93</v>
      </c>
      <c r="G984" s="40"/>
      <c r="H984" s="17">
        <v>300</v>
      </c>
      <c r="I984" s="18">
        <f t="shared" si="15"/>
        <v>0.14512865813695042</v>
      </c>
      <c r="J984" s="21"/>
      <c r="K984" s="21"/>
      <c r="L984" s="21"/>
      <c r="M984" s="21"/>
      <c r="N984" s="21"/>
      <c r="O984" s="21"/>
      <c r="P984" s="21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  <c r="CL984" s="19"/>
      <c r="CM984" s="19"/>
      <c r="CN984" s="19"/>
      <c r="CO984" s="19"/>
      <c r="CP984" s="2"/>
    </row>
    <row r="985" spans="1:94" x14ac:dyDescent="0.4">
      <c r="A985" s="13">
        <v>63171468871</v>
      </c>
      <c r="B985" s="15">
        <v>1</v>
      </c>
      <c r="C985" s="19" t="s">
        <v>1052</v>
      </c>
      <c r="D985" s="21"/>
      <c r="E985" s="21" t="s">
        <v>25</v>
      </c>
      <c r="F985" s="17">
        <v>359.83</v>
      </c>
      <c r="G985" s="40"/>
      <c r="H985" s="17">
        <v>245</v>
      </c>
      <c r="I985" s="18">
        <f t="shared" si="15"/>
        <v>0.31912291915626823</v>
      </c>
      <c r="J985" s="21"/>
      <c r="K985" s="21"/>
      <c r="L985" s="21"/>
      <c r="M985" s="21"/>
      <c r="N985" s="21"/>
      <c r="O985" s="21"/>
      <c r="P985" s="21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  <c r="CL985" s="19"/>
      <c r="CM985" s="19"/>
      <c r="CN985" s="19"/>
      <c r="CO985" s="19"/>
      <c r="CP985" s="2"/>
    </row>
    <row r="986" spans="1:94" x14ac:dyDescent="0.4">
      <c r="A986" s="13">
        <v>63178352023</v>
      </c>
      <c r="B986" s="14">
        <v>1</v>
      </c>
      <c r="C986" s="19" t="s">
        <v>1053</v>
      </c>
      <c r="D986" s="21"/>
      <c r="E986" s="21" t="s">
        <v>25</v>
      </c>
      <c r="F986" s="4">
        <v>176.92</v>
      </c>
      <c r="G986" s="39"/>
      <c r="H986" s="17">
        <v>82</v>
      </c>
      <c r="I986" s="18">
        <f t="shared" si="15"/>
        <v>0.53651367849875653</v>
      </c>
      <c r="J986" s="21"/>
      <c r="K986" s="21"/>
      <c r="L986" s="21"/>
      <c r="M986" s="21"/>
      <c r="N986" s="21"/>
      <c r="O986" s="21"/>
      <c r="P986" s="21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  <c r="CL986" s="19"/>
      <c r="CM986" s="19"/>
      <c r="CN986" s="19"/>
      <c r="CO986" s="19"/>
      <c r="CP986" s="2"/>
    </row>
    <row r="987" spans="1:94" x14ac:dyDescent="0.4">
      <c r="A987" s="13">
        <v>63211354431</v>
      </c>
      <c r="B987" s="14">
        <v>2</v>
      </c>
      <c r="C987" s="19" t="s">
        <v>1054</v>
      </c>
      <c r="D987" s="21" t="s">
        <v>18</v>
      </c>
      <c r="E987" s="21" t="s">
        <v>25</v>
      </c>
      <c r="F987" s="4">
        <v>280.12</v>
      </c>
      <c r="G987" s="39"/>
      <c r="H987" s="17">
        <v>125</v>
      </c>
      <c r="I987" s="18">
        <f t="shared" si="15"/>
        <v>0.55376267314008287</v>
      </c>
      <c r="J987" s="21"/>
      <c r="K987" s="21"/>
      <c r="L987" s="21"/>
      <c r="M987" s="21"/>
      <c r="N987" s="21" t="s">
        <v>16</v>
      </c>
      <c r="O987" s="21"/>
      <c r="P987" s="21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  <c r="CF987" s="19"/>
      <c r="CG987" s="19"/>
      <c r="CH987" s="19"/>
      <c r="CI987" s="19"/>
      <c r="CJ987" s="19"/>
      <c r="CK987" s="19"/>
      <c r="CL987" s="19"/>
      <c r="CM987" s="19"/>
      <c r="CN987" s="19"/>
      <c r="CO987" s="19"/>
      <c r="CP987" s="2"/>
    </row>
    <row r="988" spans="1:94" x14ac:dyDescent="0.4">
      <c r="A988" s="13">
        <v>63211354432</v>
      </c>
      <c r="B988" s="15">
        <v>2</v>
      </c>
      <c r="C988" s="19" t="s">
        <v>1055</v>
      </c>
      <c r="D988" s="21" t="s">
        <v>18</v>
      </c>
      <c r="E988" s="21" t="s">
        <v>25</v>
      </c>
      <c r="F988" s="17">
        <v>280.12</v>
      </c>
      <c r="G988" s="40"/>
      <c r="H988" s="17">
        <v>125</v>
      </c>
      <c r="I988" s="18">
        <f t="shared" si="15"/>
        <v>0.55376267314008287</v>
      </c>
      <c r="J988" s="21"/>
      <c r="K988" s="21"/>
      <c r="L988" s="21"/>
      <c r="M988" s="21"/>
      <c r="N988" s="21" t="s">
        <v>16</v>
      </c>
      <c r="O988" s="21"/>
      <c r="P988" s="21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  <c r="CL988" s="19"/>
      <c r="CM988" s="19"/>
      <c r="CN988" s="19"/>
      <c r="CO988" s="19"/>
      <c r="CP988" s="2"/>
    </row>
    <row r="989" spans="1:94" x14ac:dyDescent="0.4">
      <c r="A989" s="13">
        <v>63211356469</v>
      </c>
      <c r="B989" s="14">
        <v>2</v>
      </c>
      <c r="C989" s="19" t="s">
        <v>1056</v>
      </c>
      <c r="D989" s="21" t="s">
        <v>18</v>
      </c>
      <c r="E989" s="21" t="s">
        <v>25</v>
      </c>
      <c r="F989" s="4">
        <v>336.2</v>
      </c>
      <c r="G989" s="39"/>
      <c r="H989" s="17">
        <v>300</v>
      </c>
      <c r="I989" s="18">
        <f t="shared" si="15"/>
        <v>0.10767400356930401</v>
      </c>
      <c r="J989" s="21"/>
      <c r="K989" s="21"/>
      <c r="L989" s="21"/>
      <c r="M989" s="21" t="s">
        <v>16</v>
      </c>
      <c r="N989" s="21"/>
      <c r="O989" s="21"/>
      <c r="P989" s="21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  <c r="CL989" s="19"/>
      <c r="CM989" s="19"/>
      <c r="CN989" s="19"/>
      <c r="CO989" s="19"/>
      <c r="CP989" s="2"/>
    </row>
    <row r="990" spans="1:94" x14ac:dyDescent="0.4">
      <c r="A990" s="13">
        <v>63211356937</v>
      </c>
      <c r="B990" s="15">
        <v>1</v>
      </c>
      <c r="C990" s="19" t="s">
        <v>1057</v>
      </c>
      <c r="D990" s="21"/>
      <c r="E990" s="21" t="s">
        <v>25</v>
      </c>
      <c r="F990" s="4">
        <v>275.02999999999997</v>
      </c>
      <c r="G990" s="39"/>
      <c r="H990" s="17">
        <v>178</v>
      </c>
      <c r="I990" s="18">
        <f t="shared" si="15"/>
        <v>0.3527978765952805</v>
      </c>
      <c r="J990" s="21" t="s">
        <v>16</v>
      </c>
      <c r="K990" s="21"/>
      <c r="L990" s="21"/>
      <c r="M990" s="21"/>
      <c r="N990" s="21"/>
      <c r="O990" s="21"/>
      <c r="P990" s="21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  <c r="CH990" s="19"/>
      <c r="CI990" s="19"/>
      <c r="CJ990" s="19"/>
      <c r="CK990" s="19"/>
      <c r="CL990" s="19"/>
      <c r="CM990" s="19"/>
      <c r="CN990" s="19"/>
      <c r="CO990" s="19"/>
      <c r="CP990" s="2"/>
    </row>
    <row r="991" spans="1:94" x14ac:dyDescent="0.4">
      <c r="A991" s="13">
        <v>63211357346</v>
      </c>
      <c r="B991" s="14">
        <v>6</v>
      </c>
      <c r="C991" s="19" t="s">
        <v>1058</v>
      </c>
      <c r="D991" s="21" t="s">
        <v>18</v>
      </c>
      <c r="E991" s="21" t="s">
        <v>25</v>
      </c>
      <c r="F991" s="17">
        <v>244.23</v>
      </c>
      <c r="G991" s="40"/>
      <c r="H991" s="17">
        <v>155</v>
      </c>
      <c r="I991" s="18">
        <f t="shared" si="15"/>
        <v>0.3653523318183679</v>
      </c>
      <c r="J991" s="21"/>
      <c r="K991" s="21" t="s">
        <v>16</v>
      </c>
      <c r="L991" s="21"/>
      <c r="M991" s="21"/>
      <c r="N991" s="21"/>
      <c r="O991" s="21"/>
      <c r="P991" s="21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  <c r="CL991" s="19"/>
      <c r="CM991" s="19"/>
      <c r="CN991" s="19"/>
      <c r="CO991" s="19"/>
      <c r="CP991" s="2"/>
    </row>
    <row r="992" spans="1:94" x14ac:dyDescent="0.4">
      <c r="A992" s="13">
        <v>63211377881</v>
      </c>
      <c r="B992" s="14">
        <v>2</v>
      </c>
      <c r="C992" s="19" t="s">
        <v>1059</v>
      </c>
      <c r="D992" s="21" t="s">
        <v>18</v>
      </c>
      <c r="E992" s="21" t="s">
        <v>15</v>
      </c>
      <c r="F992" s="4">
        <v>314</v>
      </c>
      <c r="G992" s="39"/>
      <c r="H992" s="17">
        <v>175</v>
      </c>
      <c r="I992" s="18">
        <f t="shared" si="15"/>
        <v>0.4426751592356688</v>
      </c>
      <c r="J992" s="21"/>
      <c r="K992" s="21"/>
      <c r="L992" s="21" t="s">
        <v>16</v>
      </c>
      <c r="M992" s="21"/>
      <c r="N992" s="21"/>
      <c r="O992" s="21"/>
      <c r="P992" s="21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  <c r="CL992" s="19"/>
      <c r="CM992" s="19"/>
      <c r="CN992" s="19"/>
      <c r="CO992" s="19"/>
      <c r="CP992" s="2"/>
    </row>
    <row r="993" spans="1:94" x14ac:dyDescent="0.4">
      <c r="A993" s="13">
        <v>63211379498</v>
      </c>
      <c r="B993" s="14">
        <v>1</v>
      </c>
      <c r="C993" s="19" t="s">
        <v>1060</v>
      </c>
      <c r="D993" s="21"/>
      <c r="E993" s="21" t="s">
        <v>25</v>
      </c>
      <c r="F993" s="17">
        <v>297.72000000000003</v>
      </c>
      <c r="G993" s="40"/>
      <c r="H993" s="17">
        <v>180</v>
      </c>
      <c r="I993" s="18">
        <f t="shared" si="15"/>
        <v>0.39540507859733987</v>
      </c>
      <c r="J993" s="21"/>
      <c r="K993" s="21"/>
      <c r="L993" s="21"/>
      <c r="M993" s="21"/>
      <c r="N993" s="21"/>
      <c r="O993" s="21"/>
      <c r="P993" s="21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  <c r="CL993" s="19"/>
      <c r="CM993" s="19"/>
      <c r="CN993" s="19"/>
      <c r="CO993" s="19"/>
      <c r="CP993" s="2"/>
    </row>
    <row r="994" spans="1:94" x14ac:dyDescent="0.4">
      <c r="A994" s="13">
        <v>63211385381</v>
      </c>
      <c r="B994" s="14">
        <v>1</v>
      </c>
      <c r="C994" s="19" t="s">
        <v>1061</v>
      </c>
      <c r="D994" s="21"/>
      <c r="E994" s="21" t="s">
        <v>25</v>
      </c>
      <c r="F994" s="17">
        <v>149.9</v>
      </c>
      <c r="G994" s="40"/>
      <c r="H994" s="17">
        <v>100</v>
      </c>
      <c r="I994" s="18">
        <f t="shared" si="15"/>
        <v>0.33288859239492996</v>
      </c>
      <c r="J994" s="21"/>
      <c r="K994" s="21"/>
      <c r="L994" s="21" t="s">
        <v>16</v>
      </c>
      <c r="M994" s="21"/>
      <c r="N994" s="21"/>
      <c r="O994" s="21"/>
      <c r="P994" s="21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2"/>
    </row>
    <row r="995" spans="1:94" x14ac:dyDescent="0.4">
      <c r="A995" s="13">
        <v>63211389012</v>
      </c>
      <c r="B995" s="14">
        <v>2</v>
      </c>
      <c r="C995" s="19" t="s">
        <v>1062</v>
      </c>
      <c r="D995" s="21"/>
      <c r="E995" s="21" t="s">
        <v>25</v>
      </c>
      <c r="F995" s="4">
        <v>249.29</v>
      </c>
      <c r="G995" s="39"/>
      <c r="H995" s="17">
        <v>160</v>
      </c>
      <c r="I995" s="18">
        <f t="shared" si="15"/>
        <v>0.35817722331421231</v>
      </c>
      <c r="J995" s="21"/>
      <c r="K995" s="21"/>
      <c r="L995" s="21"/>
      <c r="M995" s="21"/>
      <c r="N995" s="21"/>
      <c r="O995" s="21"/>
      <c r="P995" s="21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  <c r="CL995" s="19"/>
      <c r="CM995" s="19"/>
      <c r="CN995" s="19"/>
      <c r="CO995" s="19"/>
      <c r="CP995" s="2"/>
    </row>
    <row r="996" spans="1:94" x14ac:dyDescent="0.4">
      <c r="A996" s="13">
        <v>63218353274</v>
      </c>
      <c r="B996" s="14">
        <v>1</v>
      </c>
      <c r="C996" s="19" t="s">
        <v>1063</v>
      </c>
      <c r="D996" s="21"/>
      <c r="E996" s="21" t="s">
        <v>25</v>
      </c>
      <c r="F996" s="17">
        <v>233.37</v>
      </c>
      <c r="G996" s="40"/>
      <c r="H996" s="17">
        <v>130</v>
      </c>
      <c r="I996" s="18">
        <f t="shared" si="15"/>
        <v>0.44294468012169519</v>
      </c>
      <c r="J996" s="21"/>
      <c r="K996" s="21"/>
      <c r="L996" s="21"/>
      <c r="M996" s="21"/>
      <c r="N996" s="21"/>
      <c r="O996" s="21"/>
      <c r="P996" s="21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  <c r="CO996" s="19"/>
      <c r="CP996" s="2"/>
    </row>
    <row r="997" spans="1:94" x14ac:dyDescent="0.4">
      <c r="A997" s="13">
        <v>63261365755</v>
      </c>
      <c r="B997" s="14">
        <v>1</v>
      </c>
      <c r="C997" s="19" t="s">
        <v>1064</v>
      </c>
      <c r="D997" s="21"/>
      <c r="E997" s="21" t="s">
        <v>15</v>
      </c>
      <c r="F997" s="17">
        <v>29.62</v>
      </c>
      <c r="G997" s="40"/>
      <c r="H997" s="17">
        <v>19</v>
      </c>
      <c r="I997" s="18">
        <f t="shared" si="15"/>
        <v>0.35854152599594868</v>
      </c>
      <c r="J997" s="21"/>
      <c r="K997" s="21" t="s">
        <v>16</v>
      </c>
      <c r="L997" s="21"/>
      <c r="M997" s="21"/>
      <c r="N997" s="21"/>
      <c r="O997" s="21"/>
      <c r="P997" s="21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  <c r="CL997" s="19"/>
      <c r="CM997" s="19"/>
      <c r="CN997" s="19"/>
      <c r="CO997" s="19"/>
      <c r="CP997" s="2"/>
    </row>
    <row r="998" spans="1:94" x14ac:dyDescent="0.4">
      <c r="A998" s="13">
        <v>63311363598</v>
      </c>
      <c r="B998" s="15">
        <v>1</v>
      </c>
      <c r="C998" s="2" t="s">
        <v>1065</v>
      </c>
      <c r="D998" s="6"/>
      <c r="E998" s="6" t="s">
        <v>25</v>
      </c>
      <c r="F998" s="4">
        <v>18.760000000000002</v>
      </c>
      <c r="G998" s="39"/>
      <c r="H998" s="17">
        <v>11</v>
      </c>
      <c r="I998" s="18">
        <f t="shared" si="15"/>
        <v>0.41364605543710031</v>
      </c>
      <c r="J998" s="21"/>
      <c r="K998" s="21"/>
      <c r="L998" s="6"/>
      <c r="M998" s="21"/>
      <c r="N998" s="21" t="s">
        <v>16</v>
      </c>
      <c r="O998" s="6"/>
      <c r="P998" s="6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  <c r="CL998" s="19"/>
      <c r="CM998" s="19"/>
      <c r="CN998" s="19"/>
      <c r="CO998" s="19"/>
      <c r="CP998" s="2"/>
    </row>
    <row r="999" spans="1:94" x14ac:dyDescent="0.4">
      <c r="A999" s="13">
        <v>64111351489</v>
      </c>
      <c r="B999" s="14">
        <v>1</v>
      </c>
      <c r="C999" s="19" t="s">
        <v>1066</v>
      </c>
      <c r="D999" s="21" t="s">
        <v>18</v>
      </c>
      <c r="E999" s="21" t="s">
        <v>15</v>
      </c>
      <c r="F999" s="17">
        <v>321</v>
      </c>
      <c r="G999" s="40"/>
      <c r="H999" s="17">
        <v>195</v>
      </c>
      <c r="I999" s="18">
        <f t="shared" si="15"/>
        <v>0.39252336448598135</v>
      </c>
      <c r="J999" s="21" t="s">
        <v>16</v>
      </c>
      <c r="K999" s="21"/>
      <c r="L999" s="21"/>
      <c r="M999" s="21"/>
      <c r="N999" s="21"/>
      <c r="O999" s="21"/>
      <c r="P999" s="21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  <c r="CF999" s="19"/>
      <c r="CG999" s="19"/>
      <c r="CH999" s="19"/>
      <c r="CI999" s="19"/>
      <c r="CJ999" s="19"/>
      <c r="CK999" s="19"/>
      <c r="CL999" s="19"/>
      <c r="CM999" s="19"/>
      <c r="CN999" s="19"/>
      <c r="CO999" s="19"/>
      <c r="CP999" s="2"/>
    </row>
    <row r="1000" spans="1:94" x14ac:dyDescent="0.4">
      <c r="A1000" s="13">
        <v>64111360788</v>
      </c>
      <c r="B1000" s="14">
        <v>1</v>
      </c>
      <c r="C1000" s="19" t="s">
        <v>1067</v>
      </c>
      <c r="D1000" s="21"/>
      <c r="E1000" s="21" t="s">
        <v>15</v>
      </c>
      <c r="F1000" s="4">
        <v>57.12</v>
      </c>
      <c r="G1000" s="39"/>
      <c r="H1000" s="17">
        <v>10</v>
      </c>
      <c r="I1000" s="18">
        <f t="shared" si="15"/>
        <v>0.82492997198879547</v>
      </c>
      <c r="J1000" s="21"/>
      <c r="K1000" s="21"/>
      <c r="L1000" s="21"/>
      <c r="M1000" s="21"/>
      <c r="N1000" s="21"/>
      <c r="O1000" s="21"/>
      <c r="P1000" s="21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  <c r="CF1000" s="19"/>
      <c r="CG1000" s="19"/>
      <c r="CH1000" s="19"/>
      <c r="CI1000" s="19"/>
      <c r="CJ1000" s="19"/>
      <c r="CK1000" s="19"/>
      <c r="CL1000" s="19"/>
      <c r="CM1000" s="19"/>
      <c r="CN1000" s="19"/>
      <c r="CO1000" s="19"/>
      <c r="CP1000" s="2"/>
    </row>
    <row r="1001" spans="1:94" x14ac:dyDescent="0.4">
      <c r="A1001" s="13">
        <v>64111362577</v>
      </c>
      <c r="B1001" s="15">
        <v>1</v>
      </c>
      <c r="C1001" s="19" t="s">
        <v>1068</v>
      </c>
      <c r="D1001" s="21" t="s">
        <v>18</v>
      </c>
      <c r="E1001" s="21" t="s">
        <v>15</v>
      </c>
      <c r="F1001" s="17">
        <v>38.119999999999997</v>
      </c>
      <c r="G1001" s="40"/>
      <c r="H1001" s="17">
        <v>5</v>
      </c>
      <c r="I1001" s="18">
        <f t="shared" si="15"/>
        <v>0.86883525708289611</v>
      </c>
      <c r="J1001" s="21"/>
      <c r="K1001" s="21"/>
      <c r="L1001" s="21"/>
      <c r="M1001" s="21"/>
      <c r="N1001" s="21"/>
      <c r="O1001" s="21"/>
      <c r="P1001" s="21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  <c r="CF1001" s="19"/>
      <c r="CG1001" s="19"/>
      <c r="CH1001" s="19"/>
      <c r="CI1001" s="19"/>
      <c r="CJ1001" s="19"/>
      <c r="CK1001" s="19"/>
      <c r="CL1001" s="19"/>
      <c r="CM1001" s="19"/>
      <c r="CN1001" s="19"/>
      <c r="CO1001" s="19"/>
      <c r="CP1001" s="2"/>
    </row>
    <row r="1002" spans="1:94" x14ac:dyDescent="0.4">
      <c r="A1002" s="13">
        <v>64111363581</v>
      </c>
      <c r="B1002" s="15">
        <v>1</v>
      </c>
      <c r="C1002" s="19" t="s">
        <v>1069</v>
      </c>
      <c r="D1002" s="21" t="s">
        <v>18</v>
      </c>
      <c r="E1002" s="21" t="s">
        <v>164</v>
      </c>
      <c r="F1002" s="17">
        <v>155.07</v>
      </c>
      <c r="G1002" s="40"/>
      <c r="H1002" s="17">
        <v>75</v>
      </c>
      <c r="I1002" s="18">
        <f t="shared" si="15"/>
        <v>0.51634745598761844</v>
      </c>
      <c r="J1002" s="21"/>
      <c r="K1002" s="21"/>
      <c r="L1002" s="21"/>
      <c r="M1002" s="21"/>
      <c r="N1002" s="21"/>
      <c r="O1002" s="21"/>
      <c r="P1002" s="21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  <c r="CL1002" s="19"/>
      <c r="CM1002" s="19"/>
      <c r="CN1002" s="19"/>
      <c r="CO1002" s="19"/>
      <c r="CP1002" s="2"/>
    </row>
    <row r="1003" spans="1:94" x14ac:dyDescent="0.4">
      <c r="A1003" s="13">
        <v>64111373188</v>
      </c>
      <c r="B1003" s="15">
        <v>1</v>
      </c>
      <c r="C1003" s="19" t="s">
        <v>1070</v>
      </c>
      <c r="D1003" s="21"/>
      <c r="E1003" s="21" t="s">
        <v>164</v>
      </c>
      <c r="F1003" s="4">
        <v>399.26</v>
      </c>
      <c r="G1003" s="39"/>
      <c r="H1003" s="17">
        <v>260</v>
      </c>
      <c r="I1003" s="18">
        <f t="shared" si="15"/>
        <v>0.34879527125181586</v>
      </c>
      <c r="J1003" s="21"/>
      <c r="K1003" s="21"/>
      <c r="L1003" s="21"/>
      <c r="M1003" s="21"/>
      <c r="N1003" s="21"/>
      <c r="O1003" s="21"/>
      <c r="P1003" s="21" t="s">
        <v>16</v>
      </c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  <c r="CF1003" s="19"/>
      <c r="CG1003" s="19"/>
      <c r="CH1003" s="19"/>
      <c r="CI1003" s="19"/>
      <c r="CJ1003" s="19"/>
      <c r="CK1003" s="19"/>
      <c r="CL1003" s="19"/>
      <c r="CM1003" s="19"/>
      <c r="CN1003" s="19"/>
      <c r="CO1003" s="19"/>
      <c r="CP1003" s="2"/>
    </row>
    <row r="1004" spans="1:94" x14ac:dyDescent="0.4">
      <c r="A1004" s="13">
        <v>64111376321</v>
      </c>
      <c r="B1004" s="15">
        <v>1</v>
      </c>
      <c r="C1004" s="19" t="s">
        <v>1071</v>
      </c>
      <c r="D1004" s="21"/>
      <c r="E1004" s="21" t="s">
        <v>15</v>
      </c>
      <c r="F1004" s="17">
        <v>210.98</v>
      </c>
      <c r="G1004" s="40"/>
      <c r="H1004" s="17">
        <v>136</v>
      </c>
      <c r="I1004" s="18">
        <f t="shared" si="15"/>
        <v>0.3553891364110342</v>
      </c>
      <c r="J1004" s="21"/>
      <c r="K1004" s="21"/>
      <c r="L1004" s="21"/>
      <c r="M1004" s="21"/>
      <c r="N1004" s="21"/>
      <c r="O1004" s="21"/>
      <c r="P1004" s="21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  <c r="CO1004" s="19"/>
      <c r="CP1004" s="2"/>
    </row>
    <row r="1005" spans="1:94" x14ac:dyDescent="0.4">
      <c r="A1005" s="13">
        <v>64111386706</v>
      </c>
      <c r="B1005" s="14">
        <v>1</v>
      </c>
      <c r="C1005" s="19" t="s">
        <v>1072</v>
      </c>
      <c r="D1005" s="21"/>
      <c r="E1005" s="21" t="s">
        <v>25</v>
      </c>
      <c r="F1005" s="4">
        <v>297.33999999999997</v>
      </c>
      <c r="G1005" s="39"/>
      <c r="H1005" s="17">
        <v>170</v>
      </c>
      <c r="I1005" s="18">
        <f t="shared" si="15"/>
        <v>0.42826394027039749</v>
      </c>
      <c r="J1005" s="21"/>
      <c r="K1005" s="21"/>
      <c r="L1005" s="21" t="s">
        <v>16</v>
      </c>
      <c r="M1005" s="21"/>
      <c r="N1005" s="21"/>
      <c r="O1005" s="21"/>
      <c r="P1005" s="21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  <c r="CL1005" s="19"/>
      <c r="CM1005" s="19"/>
      <c r="CN1005" s="19"/>
      <c r="CO1005" s="19"/>
      <c r="CP1005" s="2"/>
    </row>
    <row r="1006" spans="1:94" x14ac:dyDescent="0.4">
      <c r="A1006" s="13">
        <v>64111391356</v>
      </c>
      <c r="B1006" s="15">
        <v>1</v>
      </c>
      <c r="C1006" s="19" t="s">
        <v>1073</v>
      </c>
      <c r="D1006" s="21" t="s">
        <v>18</v>
      </c>
      <c r="E1006" s="21" t="s">
        <v>25</v>
      </c>
      <c r="F1006" s="4">
        <v>251.64</v>
      </c>
      <c r="G1006" s="39"/>
      <c r="H1006" s="17">
        <v>100</v>
      </c>
      <c r="I1006" s="18">
        <f t="shared" si="15"/>
        <v>0.60260689874423778</v>
      </c>
      <c r="J1006" s="21"/>
      <c r="K1006" s="21"/>
      <c r="L1006" s="21"/>
      <c r="M1006" s="21"/>
      <c r="N1006" s="21"/>
      <c r="O1006" s="21"/>
      <c r="P1006" s="21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  <c r="CL1006" s="19"/>
      <c r="CM1006" s="19"/>
      <c r="CN1006" s="19"/>
      <c r="CO1006" s="19"/>
      <c r="CP1006" s="2"/>
    </row>
    <row r="1007" spans="1:94" x14ac:dyDescent="0.4">
      <c r="A1007" s="13">
        <v>64111468436</v>
      </c>
      <c r="B1007" s="14">
        <v>11</v>
      </c>
      <c r="C1007" s="19" t="s">
        <v>1074</v>
      </c>
      <c r="D1007" s="21" t="s">
        <v>18</v>
      </c>
      <c r="E1007" s="21" t="s">
        <v>25</v>
      </c>
      <c r="F1007" s="17">
        <v>0.69</v>
      </c>
      <c r="G1007" s="40"/>
      <c r="H1007" s="17">
        <v>0.4</v>
      </c>
      <c r="I1007" s="18">
        <f t="shared" si="15"/>
        <v>0.42028985507246364</v>
      </c>
      <c r="J1007" s="21"/>
      <c r="K1007" s="21" t="s">
        <v>16</v>
      </c>
      <c r="L1007" s="21"/>
      <c r="M1007" s="21"/>
      <c r="N1007" s="21" t="s">
        <v>16</v>
      </c>
      <c r="O1007" s="21" t="s">
        <v>16</v>
      </c>
      <c r="P1007" s="21" t="s">
        <v>16</v>
      </c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  <c r="CL1007" s="19"/>
      <c r="CM1007" s="19"/>
      <c r="CN1007" s="19"/>
      <c r="CO1007" s="19"/>
      <c r="CP1007" s="2"/>
    </row>
    <row r="1008" spans="1:94" x14ac:dyDescent="0.4">
      <c r="A1008" s="13">
        <v>64111468479</v>
      </c>
      <c r="B1008" s="15">
        <v>1</v>
      </c>
      <c r="C1008" s="19" t="s">
        <v>1075</v>
      </c>
      <c r="D1008" s="21" t="s">
        <v>18</v>
      </c>
      <c r="E1008" s="21" t="s">
        <v>25</v>
      </c>
      <c r="F1008" s="4">
        <v>62.53</v>
      </c>
      <c r="G1008" s="39"/>
      <c r="H1008" s="17">
        <v>36</v>
      </c>
      <c r="I1008" s="18">
        <f t="shared" si="15"/>
        <v>0.42427634735327047</v>
      </c>
      <c r="J1008" s="21"/>
      <c r="K1008" s="21"/>
      <c r="L1008" s="21"/>
      <c r="M1008" s="21"/>
      <c r="N1008" s="21"/>
      <c r="O1008" s="21"/>
      <c r="P1008" s="21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  <c r="CO1008" s="19"/>
      <c r="CP1008" s="2"/>
    </row>
    <row r="1009" spans="1:94" x14ac:dyDescent="0.4">
      <c r="A1009" s="13">
        <v>64116912633</v>
      </c>
      <c r="B1009" s="15">
        <v>1</v>
      </c>
      <c r="C1009" s="19" t="s">
        <v>1076</v>
      </c>
      <c r="D1009" s="21"/>
      <c r="E1009" s="21" t="s">
        <v>15</v>
      </c>
      <c r="F1009" s="4">
        <v>73.400000000000006</v>
      </c>
      <c r="G1009" s="39"/>
      <c r="H1009" s="17">
        <v>45</v>
      </c>
      <c r="I1009" s="18">
        <f t="shared" si="15"/>
        <v>0.38692098092643057</v>
      </c>
      <c r="J1009" s="21"/>
      <c r="K1009" s="21"/>
      <c r="L1009" s="21" t="s">
        <v>16</v>
      </c>
      <c r="M1009" s="21"/>
      <c r="N1009" s="21"/>
      <c r="O1009" s="21"/>
      <c r="P1009" s="21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  <c r="CF1009" s="19"/>
      <c r="CG1009" s="19"/>
      <c r="CH1009" s="19"/>
      <c r="CI1009" s="19"/>
      <c r="CJ1009" s="19"/>
      <c r="CK1009" s="19"/>
      <c r="CL1009" s="19"/>
      <c r="CM1009" s="19"/>
      <c r="CN1009" s="19"/>
      <c r="CO1009" s="19"/>
      <c r="CP1009" s="2"/>
    </row>
    <row r="1010" spans="1:94" x14ac:dyDescent="0.4">
      <c r="A1010" s="13">
        <v>64118372523</v>
      </c>
      <c r="B1010" s="14">
        <v>1</v>
      </c>
      <c r="C1010" s="19" t="s">
        <v>1077</v>
      </c>
      <c r="D1010" s="21"/>
      <c r="E1010" s="21" t="s">
        <v>164</v>
      </c>
      <c r="F1010" s="17">
        <v>310.29000000000002</v>
      </c>
      <c r="G1010" s="40"/>
      <c r="H1010" s="17">
        <v>185</v>
      </c>
      <c r="I1010" s="18">
        <f t="shared" si="15"/>
        <v>0.40378355731734827</v>
      </c>
      <c r="J1010" s="21"/>
      <c r="K1010" s="21"/>
      <c r="L1010" s="21"/>
      <c r="M1010" s="21"/>
      <c r="N1010" s="21"/>
      <c r="O1010" s="21"/>
      <c r="P1010" s="21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  <c r="CA1010" s="19"/>
      <c r="CB1010" s="19"/>
      <c r="CC1010" s="19"/>
      <c r="CD1010" s="19"/>
      <c r="CE1010" s="19"/>
      <c r="CF1010" s="19"/>
      <c r="CG1010" s="19"/>
      <c r="CH1010" s="19"/>
      <c r="CI1010" s="19"/>
      <c r="CJ1010" s="19"/>
      <c r="CK1010" s="19"/>
      <c r="CL1010" s="19"/>
      <c r="CM1010" s="19"/>
      <c r="CN1010" s="19"/>
      <c r="CO1010" s="19"/>
      <c r="CP1010" s="2"/>
    </row>
    <row r="1011" spans="1:94" x14ac:dyDescent="0.4">
      <c r="A1011" s="13">
        <v>64118391356</v>
      </c>
      <c r="B1011" s="15">
        <v>1</v>
      </c>
      <c r="C1011" s="19" t="s">
        <v>1078</v>
      </c>
      <c r="D1011" s="21"/>
      <c r="E1011" s="21" t="s">
        <v>1079</v>
      </c>
      <c r="F1011" s="4">
        <v>741.43</v>
      </c>
      <c r="G1011" s="39"/>
      <c r="H1011" s="17">
        <v>250</v>
      </c>
      <c r="I1011" s="18">
        <f t="shared" si="15"/>
        <v>0.66281375180394642</v>
      </c>
      <c r="J1011" s="21"/>
      <c r="K1011" s="21"/>
      <c r="L1011" s="21"/>
      <c r="M1011" s="21"/>
      <c r="N1011" s="21"/>
      <c r="O1011" s="21"/>
      <c r="P1011" s="21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  <c r="CF1011" s="19"/>
      <c r="CG1011" s="19"/>
      <c r="CH1011" s="19"/>
      <c r="CI1011" s="19"/>
      <c r="CJ1011" s="19"/>
      <c r="CK1011" s="19"/>
      <c r="CL1011" s="19"/>
      <c r="CM1011" s="19"/>
      <c r="CN1011" s="19"/>
      <c r="CO1011" s="19"/>
      <c r="CP1011" s="2"/>
    </row>
    <row r="1012" spans="1:94" x14ac:dyDescent="0.4">
      <c r="A1012" s="13">
        <v>64211351300</v>
      </c>
      <c r="B1012" s="15">
        <v>2</v>
      </c>
      <c r="C1012" s="19" t="s">
        <v>1080</v>
      </c>
      <c r="D1012" s="21"/>
      <c r="E1012" s="21" t="s">
        <v>15</v>
      </c>
      <c r="F1012" s="17">
        <v>32.29</v>
      </c>
      <c r="G1012" s="40"/>
      <c r="H1012" s="17">
        <v>21</v>
      </c>
      <c r="I1012" s="18">
        <f t="shared" si="15"/>
        <v>0.34964385258593988</v>
      </c>
      <c r="J1012" s="21" t="s">
        <v>16</v>
      </c>
      <c r="K1012" s="21"/>
      <c r="L1012" s="21"/>
      <c r="M1012" s="21"/>
      <c r="N1012" s="21"/>
      <c r="O1012" s="21"/>
      <c r="P1012" s="21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  <c r="CO1012" s="19"/>
      <c r="CP1012" s="2"/>
    </row>
    <row r="1013" spans="1:94" x14ac:dyDescent="0.4">
      <c r="A1013" s="13">
        <v>64211351311</v>
      </c>
      <c r="B1013" s="14">
        <v>1</v>
      </c>
      <c r="C1013" s="19" t="s">
        <v>1081</v>
      </c>
      <c r="D1013" s="21"/>
      <c r="E1013" s="21" t="s">
        <v>15</v>
      </c>
      <c r="F1013" s="4">
        <v>35.83</v>
      </c>
      <c r="G1013" s="39"/>
      <c r="H1013" s="17">
        <v>24</v>
      </c>
      <c r="I1013" s="18">
        <f t="shared" si="15"/>
        <v>0.33017024839519948</v>
      </c>
      <c r="J1013" s="21" t="s">
        <v>16</v>
      </c>
      <c r="K1013" s="21"/>
      <c r="L1013" s="21"/>
      <c r="M1013" s="21"/>
      <c r="N1013" s="21"/>
      <c r="O1013" s="21"/>
      <c r="P1013" s="21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  <c r="CF1013" s="19"/>
      <c r="CG1013" s="19"/>
      <c r="CH1013" s="19"/>
      <c r="CI1013" s="19"/>
      <c r="CJ1013" s="19"/>
      <c r="CK1013" s="19"/>
      <c r="CL1013" s="19"/>
      <c r="CM1013" s="19"/>
      <c r="CN1013" s="19"/>
      <c r="CO1013" s="19"/>
      <c r="CP1013" s="2"/>
    </row>
    <row r="1014" spans="1:94" x14ac:dyDescent="0.4">
      <c r="A1014" s="13">
        <v>64211361179</v>
      </c>
      <c r="B1014" s="14">
        <v>1</v>
      </c>
      <c r="C1014" s="19" t="s">
        <v>1082</v>
      </c>
      <c r="D1014" s="21"/>
      <c r="E1014" s="21" t="s">
        <v>25</v>
      </c>
      <c r="F1014" s="17">
        <v>17.170000000000002</v>
      </c>
      <c r="G1014" s="40"/>
      <c r="H1014" s="17">
        <v>11</v>
      </c>
      <c r="I1014" s="18">
        <f t="shared" si="15"/>
        <v>0.35934769947583001</v>
      </c>
      <c r="J1014" s="21"/>
      <c r="K1014" s="21"/>
      <c r="L1014" s="21"/>
      <c r="M1014" s="21" t="s">
        <v>16</v>
      </c>
      <c r="N1014" s="21"/>
      <c r="O1014" s="21"/>
      <c r="P1014" s="21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  <c r="CF1014" s="19"/>
      <c r="CG1014" s="19"/>
      <c r="CH1014" s="19"/>
      <c r="CI1014" s="19"/>
      <c r="CJ1014" s="19"/>
      <c r="CK1014" s="19"/>
      <c r="CL1014" s="19"/>
      <c r="CM1014" s="19"/>
      <c r="CN1014" s="19"/>
      <c r="CO1014" s="19"/>
      <c r="CP1014" s="2"/>
    </row>
    <row r="1015" spans="1:94" x14ac:dyDescent="0.4">
      <c r="A1015" s="13">
        <v>64211361914</v>
      </c>
      <c r="B1015" s="14">
        <v>2</v>
      </c>
      <c r="C1015" s="19" t="s">
        <v>1083</v>
      </c>
      <c r="D1015" s="21" t="s">
        <v>18</v>
      </c>
      <c r="E1015" s="21" t="s">
        <v>25</v>
      </c>
      <c r="F1015" s="17">
        <v>15.95</v>
      </c>
      <c r="G1015" s="40"/>
      <c r="H1015" s="17">
        <v>10</v>
      </c>
      <c r="I1015" s="18">
        <f t="shared" si="15"/>
        <v>0.37304075235109713</v>
      </c>
      <c r="J1015" s="21"/>
      <c r="K1015" s="21"/>
      <c r="L1015" s="21"/>
      <c r="M1015" s="21"/>
      <c r="N1015" s="21" t="s">
        <v>16</v>
      </c>
      <c r="O1015" s="21"/>
      <c r="P1015" s="21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  <c r="CF1015" s="19"/>
      <c r="CG1015" s="19"/>
      <c r="CH1015" s="19"/>
      <c r="CI1015" s="19"/>
      <c r="CJ1015" s="19"/>
      <c r="CK1015" s="19"/>
      <c r="CL1015" s="19"/>
      <c r="CM1015" s="19"/>
      <c r="CN1015" s="19"/>
      <c r="CO1015" s="19"/>
      <c r="CP1015" s="2"/>
    </row>
    <row r="1016" spans="1:94" x14ac:dyDescent="0.4">
      <c r="A1016" s="13">
        <v>64211363470</v>
      </c>
      <c r="B1016" s="14">
        <v>1</v>
      </c>
      <c r="C1016" s="19" t="s">
        <v>1084</v>
      </c>
      <c r="D1016" s="21"/>
      <c r="E1016" s="21" t="s">
        <v>89</v>
      </c>
      <c r="F1016" s="4">
        <v>31.19</v>
      </c>
      <c r="G1016" s="39"/>
      <c r="H1016" s="17">
        <v>18</v>
      </c>
      <c r="I1016" s="18">
        <f t="shared" si="15"/>
        <v>0.42289195254889389</v>
      </c>
      <c r="J1016" s="21"/>
      <c r="K1016" s="21"/>
      <c r="L1016" s="21"/>
      <c r="M1016" s="21"/>
      <c r="N1016" s="21"/>
      <c r="O1016" s="21" t="s">
        <v>16</v>
      </c>
      <c r="P1016" s="21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  <c r="CO1016" s="19"/>
      <c r="CP1016" s="2"/>
    </row>
    <row r="1017" spans="1:94" x14ac:dyDescent="0.4">
      <c r="A1017" s="13">
        <v>64211364764</v>
      </c>
      <c r="B1017" s="14">
        <v>2</v>
      </c>
      <c r="C1017" s="19" t="s">
        <v>1085</v>
      </c>
      <c r="D1017" s="21"/>
      <c r="E1017" s="21" t="s">
        <v>15</v>
      </c>
      <c r="F1017" s="17">
        <v>48.68</v>
      </c>
      <c r="G1017" s="40"/>
      <c r="H1017" s="17">
        <v>32</v>
      </c>
      <c r="I1017" s="18">
        <f t="shared" si="15"/>
        <v>0.34264585045193097</v>
      </c>
      <c r="J1017" s="21"/>
      <c r="K1017" s="21" t="s">
        <v>16</v>
      </c>
      <c r="L1017" s="21"/>
      <c r="M1017" s="21"/>
      <c r="N1017" s="21"/>
      <c r="O1017" s="21"/>
      <c r="P1017" s="21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  <c r="CO1017" s="19"/>
      <c r="CP1017" s="2"/>
    </row>
    <row r="1018" spans="1:94" x14ac:dyDescent="0.4">
      <c r="A1018" s="13">
        <v>64211370807</v>
      </c>
      <c r="B1018" s="14">
        <v>1</v>
      </c>
      <c r="C1018" s="19" t="s">
        <v>1086</v>
      </c>
      <c r="D1018" s="21"/>
      <c r="E1018" s="21" t="s">
        <v>15</v>
      </c>
      <c r="F1018" s="17">
        <v>15.84</v>
      </c>
      <c r="G1018" s="40"/>
      <c r="H1018" s="17">
        <v>11</v>
      </c>
      <c r="I1018" s="18">
        <f t="shared" si="15"/>
        <v>0.30555555555555558</v>
      </c>
      <c r="J1018" s="21"/>
      <c r="K1018" s="21"/>
      <c r="L1018" s="21" t="s">
        <v>16</v>
      </c>
      <c r="M1018" s="21"/>
      <c r="N1018" s="21"/>
      <c r="O1018" s="21"/>
      <c r="P1018" s="21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  <c r="CO1018" s="19"/>
      <c r="CP1018" s="2"/>
    </row>
    <row r="1019" spans="1:94" x14ac:dyDescent="0.4">
      <c r="A1019" s="13">
        <v>64211370807</v>
      </c>
      <c r="B1019" s="14">
        <v>1</v>
      </c>
      <c r="C1019" s="19" t="s">
        <v>1086</v>
      </c>
      <c r="D1019" s="21"/>
      <c r="E1019" s="21" t="s">
        <v>89</v>
      </c>
      <c r="F1019" s="4">
        <v>15.84</v>
      </c>
      <c r="G1019" s="39"/>
      <c r="H1019" s="17">
        <v>9</v>
      </c>
      <c r="I1019" s="18">
        <f t="shared" si="15"/>
        <v>0.43181818181818177</v>
      </c>
      <c r="J1019" s="21"/>
      <c r="K1019" s="21"/>
      <c r="L1019" s="21" t="s">
        <v>16</v>
      </c>
      <c r="M1019" s="21"/>
      <c r="N1019" s="21"/>
      <c r="O1019" s="21"/>
      <c r="P1019" s="21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  <c r="CO1019" s="19"/>
      <c r="CP1019" s="2"/>
    </row>
    <row r="1020" spans="1:94" x14ac:dyDescent="0.4">
      <c r="A1020" s="13">
        <v>64211374908</v>
      </c>
      <c r="B1020" s="15">
        <v>1</v>
      </c>
      <c r="C1020" s="19" t="s">
        <v>1087</v>
      </c>
      <c r="D1020" s="21"/>
      <c r="E1020" s="21" t="s">
        <v>15</v>
      </c>
      <c r="F1020" s="17">
        <v>32.47</v>
      </c>
      <c r="G1020" s="40"/>
      <c r="H1020" s="17">
        <v>24</v>
      </c>
      <c r="I1020" s="18">
        <f t="shared" si="15"/>
        <v>0.26085617493070523</v>
      </c>
      <c r="J1020" s="21"/>
      <c r="K1020" s="21"/>
      <c r="L1020" s="21" t="s">
        <v>16</v>
      </c>
      <c r="M1020" s="21"/>
      <c r="N1020" s="21"/>
      <c r="O1020" s="21"/>
      <c r="P1020" s="21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  <c r="CF1020" s="19"/>
      <c r="CG1020" s="19"/>
      <c r="CH1020" s="19"/>
      <c r="CI1020" s="19"/>
      <c r="CJ1020" s="19"/>
      <c r="CK1020" s="19"/>
      <c r="CL1020" s="19"/>
      <c r="CM1020" s="19"/>
      <c r="CN1020" s="19"/>
      <c r="CO1020" s="19"/>
      <c r="CP1020" s="2"/>
    </row>
    <row r="1021" spans="1:94" x14ac:dyDescent="0.4">
      <c r="A1021" s="13">
        <v>64211374908</v>
      </c>
      <c r="B1021" s="14">
        <v>1</v>
      </c>
      <c r="C1021" s="19" t="s">
        <v>1087</v>
      </c>
      <c r="D1021" s="21"/>
      <c r="E1021" s="21" t="s">
        <v>89</v>
      </c>
      <c r="F1021" s="4">
        <v>32.47</v>
      </c>
      <c r="G1021" s="39"/>
      <c r="H1021" s="17">
        <v>16</v>
      </c>
      <c r="I1021" s="18">
        <f t="shared" si="15"/>
        <v>0.50723744995380349</v>
      </c>
      <c r="J1021" s="21"/>
      <c r="K1021" s="21"/>
      <c r="L1021" s="21" t="s">
        <v>16</v>
      </c>
      <c r="M1021" s="21"/>
      <c r="N1021" s="21"/>
      <c r="O1021" s="21"/>
      <c r="P1021" s="21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  <c r="CF1021" s="19"/>
      <c r="CG1021" s="19"/>
      <c r="CH1021" s="19"/>
      <c r="CI1021" s="19"/>
      <c r="CJ1021" s="19"/>
      <c r="CK1021" s="19"/>
      <c r="CL1021" s="19"/>
      <c r="CM1021" s="19"/>
      <c r="CN1021" s="19"/>
      <c r="CO1021" s="19"/>
      <c r="CP1021" s="2"/>
    </row>
    <row r="1022" spans="1:94" x14ac:dyDescent="0.4">
      <c r="A1022" s="13">
        <v>64211381541</v>
      </c>
      <c r="B1022" s="14">
        <v>3</v>
      </c>
      <c r="C1022" s="19" t="s">
        <v>1088</v>
      </c>
      <c r="D1022" s="21"/>
      <c r="E1022" s="21" t="s">
        <v>15</v>
      </c>
      <c r="F1022" s="4">
        <v>22.9</v>
      </c>
      <c r="G1022" s="39"/>
      <c r="H1022" s="17">
        <v>16</v>
      </c>
      <c r="I1022" s="18">
        <f t="shared" si="15"/>
        <v>0.3013100436681222</v>
      </c>
      <c r="J1022" s="21"/>
      <c r="K1022" s="21"/>
      <c r="L1022" s="21" t="s">
        <v>16</v>
      </c>
      <c r="M1022" s="21"/>
      <c r="N1022" s="21"/>
      <c r="O1022" s="21"/>
      <c r="P1022" s="21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  <c r="CO1022" s="19"/>
      <c r="CP1022" s="2"/>
    </row>
    <row r="1023" spans="1:94" x14ac:dyDescent="0.4">
      <c r="A1023" s="13">
        <v>64211384712</v>
      </c>
      <c r="B1023" s="14">
        <v>2</v>
      </c>
      <c r="C1023" s="19" t="s">
        <v>1089</v>
      </c>
      <c r="D1023" s="21"/>
      <c r="E1023" s="21" t="s">
        <v>89</v>
      </c>
      <c r="F1023" s="17">
        <v>17.22</v>
      </c>
      <c r="G1023" s="40"/>
      <c r="H1023" s="17">
        <v>9</v>
      </c>
      <c r="I1023" s="18">
        <f t="shared" si="15"/>
        <v>0.47735191637630658</v>
      </c>
      <c r="J1023" s="21"/>
      <c r="K1023" s="21"/>
      <c r="L1023" s="21"/>
      <c r="M1023" s="21"/>
      <c r="N1023" s="21"/>
      <c r="O1023" s="21"/>
      <c r="P1023" s="21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  <c r="CF1023" s="19"/>
      <c r="CG1023" s="19"/>
      <c r="CH1023" s="19"/>
      <c r="CI1023" s="19"/>
      <c r="CJ1023" s="19"/>
      <c r="CK1023" s="19"/>
      <c r="CL1023" s="19"/>
      <c r="CM1023" s="19"/>
      <c r="CN1023" s="19"/>
      <c r="CO1023" s="19"/>
      <c r="CP1023" s="2"/>
    </row>
    <row r="1024" spans="1:94" x14ac:dyDescent="0.4">
      <c r="A1024" s="13">
        <v>64211384746</v>
      </c>
      <c r="B1024" s="14">
        <v>2</v>
      </c>
      <c r="C1024" s="19" t="s">
        <v>1090</v>
      </c>
      <c r="D1024" s="21"/>
      <c r="E1024" s="21" t="s">
        <v>89</v>
      </c>
      <c r="F1024" s="4">
        <v>26.53</v>
      </c>
      <c r="G1024" s="39"/>
      <c r="H1024" s="17">
        <v>13</v>
      </c>
      <c r="I1024" s="18">
        <f t="shared" si="15"/>
        <v>0.50998869204673958</v>
      </c>
      <c r="J1024" s="21"/>
      <c r="K1024" s="21"/>
      <c r="L1024" s="21"/>
      <c r="M1024" s="21"/>
      <c r="N1024" s="21"/>
      <c r="O1024" s="21"/>
      <c r="P1024" s="21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  <c r="CO1024" s="19"/>
      <c r="CP1024" s="2"/>
    </row>
    <row r="1025" spans="1:94" x14ac:dyDescent="0.4">
      <c r="A1025" s="13">
        <v>64211384763</v>
      </c>
      <c r="B1025" s="15">
        <v>5</v>
      </c>
      <c r="C1025" s="19" t="s">
        <v>1091</v>
      </c>
      <c r="D1025" s="21"/>
      <c r="E1025" s="21" t="s">
        <v>15</v>
      </c>
      <c r="F1025" s="17">
        <v>87.21</v>
      </c>
      <c r="G1025" s="40"/>
      <c r="H1025" s="17">
        <v>45</v>
      </c>
      <c r="I1025" s="18">
        <f t="shared" ref="I1025:I1088" si="16">1-(H1025/F1025)</f>
        <v>0.48400412796697623</v>
      </c>
      <c r="J1025" s="21"/>
      <c r="K1025" s="21"/>
      <c r="L1025" s="21"/>
      <c r="M1025" s="21"/>
      <c r="N1025" s="21"/>
      <c r="O1025" s="21"/>
      <c r="P1025" s="21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  <c r="CF1025" s="19"/>
      <c r="CG1025" s="19"/>
      <c r="CH1025" s="19"/>
      <c r="CI1025" s="19"/>
      <c r="CJ1025" s="19"/>
      <c r="CK1025" s="19"/>
      <c r="CL1025" s="19"/>
      <c r="CM1025" s="19"/>
      <c r="CN1025" s="19"/>
      <c r="CO1025" s="19"/>
      <c r="CP1025" s="2"/>
    </row>
    <row r="1026" spans="1:94" x14ac:dyDescent="0.4">
      <c r="A1026" s="13">
        <v>64211391387</v>
      </c>
      <c r="B1026" s="15">
        <v>1</v>
      </c>
      <c r="C1026" s="19" t="s">
        <v>1092</v>
      </c>
      <c r="D1026" s="21"/>
      <c r="E1026" s="21" t="s">
        <v>89</v>
      </c>
      <c r="F1026" s="17">
        <v>32.549999999999997</v>
      </c>
      <c r="G1026" s="40"/>
      <c r="H1026" s="17">
        <v>15</v>
      </c>
      <c r="I1026" s="18">
        <f t="shared" si="16"/>
        <v>0.53917050691244239</v>
      </c>
      <c r="J1026" s="21"/>
      <c r="K1026" s="21"/>
      <c r="L1026" s="21"/>
      <c r="M1026" s="21"/>
      <c r="N1026" s="21"/>
      <c r="O1026" s="21"/>
      <c r="P1026" s="21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  <c r="CF1026" s="19"/>
      <c r="CG1026" s="19"/>
      <c r="CH1026" s="19"/>
      <c r="CI1026" s="19"/>
      <c r="CJ1026" s="19"/>
      <c r="CK1026" s="19"/>
      <c r="CL1026" s="19"/>
      <c r="CM1026" s="19"/>
      <c r="CN1026" s="19"/>
      <c r="CO1026" s="19"/>
      <c r="CP1026" s="2"/>
    </row>
    <row r="1027" spans="1:94" x14ac:dyDescent="0.4">
      <c r="A1027" s="13">
        <v>64214474131</v>
      </c>
      <c r="B1027" s="14">
        <v>1</v>
      </c>
      <c r="C1027" s="2" t="s">
        <v>1093</v>
      </c>
      <c r="D1027" s="6"/>
      <c r="E1027" s="6" t="s">
        <v>15</v>
      </c>
      <c r="F1027" s="4">
        <v>40.26</v>
      </c>
      <c r="G1027" s="39"/>
      <c r="H1027" s="17">
        <v>28</v>
      </c>
      <c r="I1027" s="18">
        <f t="shared" si="16"/>
        <v>0.30452061599602576</v>
      </c>
      <c r="J1027" s="21" t="s">
        <v>16</v>
      </c>
      <c r="K1027" s="21"/>
      <c r="L1027" s="6"/>
      <c r="M1027" s="21"/>
      <c r="N1027" s="21"/>
      <c r="O1027" s="6"/>
      <c r="P1027" s="6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  <c r="CF1027" s="19"/>
      <c r="CG1027" s="19"/>
      <c r="CH1027" s="19"/>
      <c r="CI1027" s="19"/>
      <c r="CJ1027" s="19"/>
      <c r="CK1027" s="19"/>
      <c r="CL1027" s="19"/>
      <c r="CM1027" s="19"/>
      <c r="CN1027" s="19"/>
      <c r="CO1027" s="19"/>
      <c r="CP1027" s="2"/>
    </row>
    <row r="1028" spans="1:94" x14ac:dyDescent="0.4">
      <c r="A1028" s="13">
        <v>64311390836</v>
      </c>
      <c r="B1028" s="14">
        <v>1</v>
      </c>
      <c r="C1028" s="19" t="s">
        <v>1094</v>
      </c>
      <c r="D1028" s="21"/>
      <c r="E1028" s="21" t="s">
        <v>25</v>
      </c>
      <c r="F1028" s="4">
        <v>51.31</v>
      </c>
      <c r="G1028" s="39"/>
      <c r="H1028" s="17">
        <v>9.85</v>
      </c>
      <c r="I1028" s="18">
        <f t="shared" si="16"/>
        <v>0.8080296238549991</v>
      </c>
      <c r="J1028" s="21"/>
      <c r="K1028" s="21"/>
      <c r="L1028" s="21"/>
      <c r="M1028" s="21"/>
      <c r="N1028" s="21"/>
      <c r="O1028" s="21"/>
      <c r="P1028" s="21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  <c r="CF1028" s="19"/>
      <c r="CG1028" s="19"/>
      <c r="CH1028" s="19"/>
      <c r="CI1028" s="19"/>
      <c r="CJ1028" s="19"/>
      <c r="CK1028" s="19"/>
      <c r="CL1028" s="19"/>
      <c r="CM1028" s="19"/>
      <c r="CN1028" s="19"/>
      <c r="CO1028" s="19"/>
      <c r="CP1028" s="2"/>
    </row>
    <row r="1029" spans="1:94" x14ac:dyDescent="0.4">
      <c r="A1029" s="13">
        <v>64311390836</v>
      </c>
      <c r="B1029" s="14">
        <v>5</v>
      </c>
      <c r="C1029" s="19" t="s">
        <v>1095</v>
      </c>
      <c r="D1029" s="21"/>
      <c r="E1029" s="21" t="s">
        <v>15</v>
      </c>
      <c r="F1029" s="4">
        <v>51.31</v>
      </c>
      <c r="G1029" s="39"/>
      <c r="H1029" s="17">
        <v>30</v>
      </c>
      <c r="I1029" s="18">
        <f t="shared" si="16"/>
        <v>0.41531865133502244</v>
      </c>
      <c r="J1029" s="21"/>
      <c r="K1029" s="21"/>
      <c r="L1029" s="21"/>
      <c r="M1029" s="21"/>
      <c r="N1029" s="21"/>
      <c r="O1029" s="21"/>
      <c r="P1029" s="21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  <c r="CF1029" s="19"/>
      <c r="CG1029" s="19"/>
      <c r="CH1029" s="19"/>
      <c r="CI1029" s="19"/>
      <c r="CJ1029" s="19"/>
      <c r="CK1029" s="19"/>
      <c r="CL1029" s="19"/>
      <c r="CM1029" s="19"/>
      <c r="CN1029" s="19"/>
      <c r="CO1029" s="19"/>
      <c r="CP1029" s="2"/>
    </row>
    <row r="1030" spans="1:94" x14ac:dyDescent="0.4">
      <c r="A1030" s="13">
        <v>64319070072</v>
      </c>
      <c r="B1030" s="15">
        <v>1</v>
      </c>
      <c r="C1030" s="19" t="s">
        <v>1096</v>
      </c>
      <c r="D1030" s="21" t="s">
        <v>18</v>
      </c>
      <c r="E1030" s="21" t="s">
        <v>25</v>
      </c>
      <c r="F1030" s="17">
        <f>59.63*2</f>
        <v>119.26</v>
      </c>
      <c r="G1030" s="40"/>
      <c r="H1030" s="17">
        <v>45</v>
      </c>
      <c r="I1030" s="18">
        <f t="shared" si="16"/>
        <v>0.62267315109844046</v>
      </c>
      <c r="J1030" s="21"/>
      <c r="K1030" s="21"/>
      <c r="L1030" s="21"/>
      <c r="M1030" s="21"/>
      <c r="N1030" s="21"/>
      <c r="O1030" s="21"/>
      <c r="P1030" s="21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  <c r="CF1030" s="19"/>
      <c r="CG1030" s="19"/>
      <c r="CH1030" s="19"/>
      <c r="CI1030" s="19"/>
      <c r="CJ1030" s="19"/>
      <c r="CK1030" s="19"/>
      <c r="CL1030" s="19"/>
      <c r="CM1030" s="19"/>
      <c r="CN1030" s="19"/>
      <c r="CO1030" s="19"/>
      <c r="CP1030" s="2"/>
    </row>
    <row r="1031" spans="1:94" x14ac:dyDescent="0.4">
      <c r="A1031" s="13">
        <v>64508390601</v>
      </c>
      <c r="B1031" s="14">
        <v>41</v>
      </c>
      <c r="C1031" s="19" t="s">
        <v>1097</v>
      </c>
      <c r="D1031" s="21"/>
      <c r="E1031" s="21" t="s">
        <v>25</v>
      </c>
      <c r="F1031" s="4">
        <v>1.97</v>
      </c>
      <c r="G1031" s="39"/>
      <c r="H1031" s="17">
        <v>0.85</v>
      </c>
      <c r="I1031" s="18">
        <f t="shared" si="16"/>
        <v>0.56852791878172582</v>
      </c>
      <c r="J1031" s="21" t="s">
        <v>16</v>
      </c>
      <c r="K1031" s="21" t="s">
        <v>16</v>
      </c>
      <c r="L1031" s="21" t="s">
        <v>16</v>
      </c>
      <c r="M1031" s="21" t="s">
        <v>16</v>
      </c>
      <c r="N1031" s="21" t="s">
        <v>16</v>
      </c>
      <c r="O1031" s="21" t="s">
        <v>16</v>
      </c>
      <c r="P1031" s="21" t="s">
        <v>16</v>
      </c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2"/>
    </row>
    <row r="1032" spans="1:94" x14ac:dyDescent="0.4">
      <c r="A1032" s="13">
        <v>64508390602</v>
      </c>
      <c r="B1032" s="15">
        <v>4</v>
      </c>
      <c r="C1032" s="19" t="s">
        <v>1098</v>
      </c>
      <c r="D1032" s="21"/>
      <c r="E1032" s="21" t="s">
        <v>25</v>
      </c>
      <c r="F1032" s="17">
        <v>1.94</v>
      </c>
      <c r="G1032" s="40"/>
      <c r="H1032" s="17">
        <v>1</v>
      </c>
      <c r="I1032" s="18">
        <f t="shared" si="16"/>
        <v>0.48453608247422675</v>
      </c>
      <c r="J1032" s="21" t="s">
        <v>16</v>
      </c>
      <c r="K1032" s="21" t="s">
        <v>16</v>
      </c>
      <c r="L1032" s="21" t="s">
        <v>16</v>
      </c>
      <c r="M1032" s="21" t="s">
        <v>16</v>
      </c>
      <c r="N1032" s="21" t="s">
        <v>16</v>
      </c>
      <c r="O1032" s="21" t="s">
        <v>16</v>
      </c>
      <c r="P1032" s="21" t="s">
        <v>16</v>
      </c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2"/>
    </row>
    <row r="1033" spans="1:94" x14ac:dyDescent="0.4">
      <c r="A1033" s="13">
        <v>64508390603</v>
      </c>
      <c r="B1033" s="15">
        <v>24</v>
      </c>
      <c r="C1033" s="19" t="s">
        <v>1099</v>
      </c>
      <c r="D1033" s="21"/>
      <c r="E1033" s="21" t="s">
        <v>25</v>
      </c>
      <c r="F1033" s="4">
        <v>2</v>
      </c>
      <c r="G1033" s="39"/>
      <c r="H1033" s="17">
        <v>1</v>
      </c>
      <c r="I1033" s="18">
        <f t="shared" si="16"/>
        <v>0.5</v>
      </c>
      <c r="J1033" s="21" t="s">
        <v>16</v>
      </c>
      <c r="K1033" s="21" t="s">
        <v>16</v>
      </c>
      <c r="L1033" s="21" t="s">
        <v>16</v>
      </c>
      <c r="M1033" s="21" t="s">
        <v>16</v>
      </c>
      <c r="N1033" s="21" t="s">
        <v>16</v>
      </c>
      <c r="O1033" s="21" t="s">
        <v>16</v>
      </c>
      <c r="P1033" s="21" t="s">
        <v>16</v>
      </c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G1033" s="19"/>
      <c r="CH1033" s="19"/>
      <c r="CI1033" s="19"/>
      <c r="CJ1033" s="19"/>
      <c r="CK1033" s="19"/>
      <c r="CL1033" s="19"/>
      <c r="CM1033" s="19"/>
      <c r="CN1033" s="19"/>
      <c r="CO1033" s="19"/>
      <c r="CP1033" s="2"/>
    </row>
    <row r="1034" spans="1:94" x14ac:dyDescent="0.4">
      <c r="A1034" s="13">
        <v>64508390604</v>
      </c>
      <c r="B1034" s="15">
        <v>18</v>
      </c>
      <c r="C1034" s="19" t="s">
        <v>1100</v>
      </c>
      <c r="D1034" s="21"/>
      <c r="E1034" s="21" t="s">
        <v>25</v>
      </c>
      <c r="F1034" s="17">
        <v>2.17</v>
      </c>
      <c r="G1034" s="40"/>
      <c r="H1034" s="17">
        <v>1</v>
      </c>
      <c r="I1034" s="18">
        <f t="shared" si="16"/>
        <v>0.53917050691244239</v>
      </c>
      <c r="J1034" s="21" t="s">
        <v>16</v>
      </c>
      <c r="K1034" s="21" t="s">
        <v>16</v>
      </c>
      <c r="L1034" s="21" t="s">
        <v>16</v>
      </c>
      <c r="M1034" s="21" t="s">
        <v>16</v>
      </c>
      <c r="N1034" s="21" t="s">
        <v>16</v>
      </c>
      <c r="O1034" s="21" t="s">
        <v>16</v>
      </c>
      <c r="P1034" s="21" t="s">
        <v>16</v>
      </c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  <c r="CF1034" s="19"/>
      <c r="CG1034" s="19"/>
      <c r="CH1034" s="19"/>
      <c r="CI1034" s="19"/>
      <c r="CJ1034" s="19"/>
      <c r="CK1034" s="19"/>
      <c r="CL1034" s="19"/>
      <c r="CM1034" s="19"/>
      <c r="CN1034" s="19"/>
      <c r="CO1034" s="19"/>
      <c r="CP1034" s="2"/>
    </row>
    <row r="1035" spans="1:94" x14ac:dyDescent="0.4">
      <c r="A1035" s="13">
        <v>64511359517</v>
      </c>
      <c r="B1035" s="14">
        <v>3</v>
      </c>
      <c r="C1035" s="19" t="s">
        <v>1101</v>
      </c>
      <c r="D1035" s="21" t="s">
        <v>18</v>
      </c>
      <c r="E1035" s="21" t="s">
        <v>25</v>
      </c>
      <c r="F1035" s="17">
        <v>82.15</v>
      </c>
      <c r="G1035" s="40"/>
      <c r="H1035" s="17">
        <v>30</v>
      </c>
      <c r="I1035" s="18">
        <f t="shared" si="16"/>
        <v>0.63481436396835056</v>
      </c>
      <c r="J1035" s="21" t="s">
        <v>16</v>
      </c>
      <c r="K1035" s="21" t="s">
        <v>16</v>
      </c>
      <c r="L1035" s="21"/>
      <c r="M1035" s="21"/>
      <c r="N1035" s="21"/>
      <c r="O1035" s="21"/>
      <c r="P1035" s="21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  <c r="CO1035" s="19"/>
      <c r="CP1035" s="2"/>
    </row>
    <row r="1036" spans="1:94" x14ac:dyDescent="0.4">
      <c r="A1036" s="13">
        <v>64511377476</v>
      </c>
      <c r="B1036" s="14">
        <v>2</v>
      </c>
      <c r="C1036" s="19" t="s">
        <v>1102</v>
      </c>
      <c r="D1036" s="21"/>
      <c r="E1036" s="21" t="s">
        <v>15</v>
      </c>
      <c r="F1036" s="4">
        <v>182.25</v>
      </c>
      <c r="G1036" s="39"/>
      <c r="H1036" s="17">
        <v>95</v>
      </c>
      <c r="I1036" s="18">
        <f t="shared" si="16"/>
        <v>0.47873799725651578</v>
      </c>
      <c r="J1036" s="21"/>
      <c r="K1036" s="21"/>
      <c r="L1036" s="21" t="s">
        <v>16</v>
      </c>
      <c r="M1036" s="21"/>
      <c r="N1036" s="21"/>
      <c r="O1036" s="21" t="s">
        <v>16</v>
      </c>
      <c r="P1036" s="21" t="s">
        <v>16</v>
      </c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  <c r="CO1036" s="19"/>
      <c r="CP1036" s="2"/>
    </row>
    <row r="1037" spans="1:94" x14ac:dyDescent="0.4">
      <c r="A1037" s="13">
        <v>64511466259</v>
      </c>
      <c r="B1037" s="14">
        <v>1</v>
      </c>
      <c r="C1037" s="19" t="s">
        <v>1103</v>
      </c>
      <c r="D1037" s="21" t="s">
        <v>18</v>
      </c>
      <c r="E1037" s="21" t="s">
        <v>15</v>
      </c>
      <c r="F1037" s="17">
        <v>134.1</v>
      </c>
      <c r="G1037" s="40"/>
      <c r="H1037" s="17">
        <v>50</v>
      </c>
      <c r="I1037" s="18">
        <f t="shared" si="16"/>
        <v>0.62714392244593586</v>
      </c>
      <c r="J1037" s="21"/>
      <c r="K1037" s="21"/>
      <c r="L1037" s="21" t="s">
        <v>16</v>
      </c>
      <c r="M1037" s="21"/>
      <c r="N1037" s="21"/>
      <c r="O1037" s="21"/>
      <c r="P1037" s="21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  <c r="CF1037" s="19"/>
      <c r="CG1037" s="19"/>
      <c r="CH1037" s="19"/>
      <c r="CI1037" s="19"/>
      <c r="CJ1037" s="19"/>
      <c r="CK1037" s="19"/>
      <c r="CL1037" s="19"/>
      <c r="CM1037" s="19"/>
      <c r="CN1037" s="19"/>
      <c r="CO1037" s="19"/>
      <c r="CP1037" s="2"/>
    </row>
    <row r="1038" spans="1:94" x14ac:dyDescent="0.4">
      <c r="A1038" s="13">
        <v>64518391780</v>
      </c>
      <c r="B1038" s="15">
        <v>1</v>
      </c>
      <c r="C1038" s="19" t="s">
        <v>1104</v>
      </c>
      <c r="D1038" s="21"/>
      <c r="E1038" s="21" t="s">
        <v>15</v>
      </c>
      <c r="F1038" s="4">
        <v>605.95000000000005</v>
      </c>
      <c r="G1038" s="39"/>
      <c r="H1038" s="17">
        <v>350</v>
      </c>
      <c r="I1038" s="18">
        <f t="shared" si="16"/>
        <v>0.42239458701212973</v>
      </c>
      <c r="J1038" s="21"/>
      <c r="K1038" s="21"/>
      <c r="L1038" s="21" t="s">
        <v>16</v>
      </c>
      <c r="M1038" s="21"/>
      <c r="N1038" s="21"/>
      <c r="O1038" s="21"/>
      <c r="P1038" s="21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  <c r="CF1038" s="19"/>
      <c r="CG1038" s="19"/>
      <c r="CH1038" s="19"/>
      <c r="CI1038" s="19"/>
      <c r="CJ1038" s="19"/>
      <c r="CK1038" s="19"/>
      <c r="CL1038" s="19"/>
      <c r="CM1038" s="19"/>
      <c r="CN1038" s="19"/>
      <c r="CO1038" s="19"/>
      <c r="CP1038" s="2"/>
    </row>
    <row r="1039" spans="1:94" x14ac:dyDescent="0.4">
      <c r="A1039" s="13">
        <v>64531366344</v>
      </c>
      <c r="B1039" s="15">
        <v>1</v>
      </c>
      <c r="C1039" s="19" t="s">
        <v>1105</v>
      </c>
      <c r="D1039" s="21"/>
      <c r="E1039" s="21" t="s">
        <v>25</v>
      </c>
      <c r="F1039" s="17">
        <v>1052.23</v>
      </c>
      <c r="G1039" s="40"/>
      <c r="H1039" s="17">
        <v>300</v>
      </c>
      <c r="I1039" s="18">
        <f t="shared" si="16"/>
        <v>0.71489123100462826</v>
      </c>
      <c r="J1039" s="21"/>
      <c r="K1039" s="21" t="s">
        <v>16</v>
      </c>
      <c r="L1039" s="21"/>
      <c r="M1039" s="21"/>
      <c r="N1039" s="21"/>
      <c r="O1039" s="21"/>
      <c r="P1039" s="21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  <c r="CF1039" s="19"/>
      <c r="CG1039" s="19"/>
      <c r="CH1039" s="19"/>
      <c r="CI1039" s="19"/>
      <c r="CJ1039" s="19"/>
      <c r="CK1039" s="19"/>
      <c r="CL1039" s="19"/>
      <c r="CM1039" s="19"/>
      <c r="CN1039" s="19"/>
      <c r="CO1039" s="19"/>
      <c r="CP1039" s="2"/>
    </row>
    <row r="1040" spans="1:94" x14ac:dyDescent="0.4">
      <c r="A1040" s="13">
        <v>64531370463</v>
      </c>
      <c r="B1040" s="14">
        <v>2</v>
      </c>
      <c r="C1040" s="19" t="s">
        <v>1106</v>
      </c>
      <c r="D1040" s="21" t="s">
        <v>18</v>
      </c>
      <c r="E1040" s="21" t="s">
        <v>25</v>
      </c>
      <c r="F1040" s="4">
        <v>82</v>
      </c>
      <c r="G1040" s="39"/>
      <c r="H1040" s="17">
        <v>15</v>
      </c>
      <c r="I1040" s="18">
        <f t="shared" si="16"/>
        <v>0.81707317073170738</v>
      </c>
      <c r="J1040" s="21"/>
      <c r="K1040" s="21"/>
      <c r="L1040" s="21" t="s">
        <v>16</v>
      </c>
      <c r="M1040" s="21"/>
      <c r="N1040" s="21"/>
      <c r="O1040" s="21" t="s">
        <v>16</v>
      </c>
      <c r="P1040" s="21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  <c r="CF1040" s="19"/>
      <c r="CG1040" s="19"/>
      <c r="CH1040" s="19"/>
      <c r="CI1040" s="19"/>
      <c r="CJ1040" s="19"/>
      <c r="CK1040" s="19"/>
      <c r="CL1040" s="19"/>
      <c r="CM1040" s="19"/>
      <c r="CN1040" s="19"/>
      <c r="CO1040" s="19"/>
      <c r="CP1040" s="2"/>
    </row>
    <row r="1041" spans="1:94" x14ac:dyDescent="0.4">
      <c r="A1041" s="13">
        <v>64531378239</v>
      </c>
      <c r="B1041" s="14">
        <v>4</v>
      </c>
      <c r="C1041" s="19" t="s">
        <v>1107</v>
      </c>
      <c r="D1041" s="21"/>
      <c r="E1041" s="21" t="s">
        <v>15</v>
      </c>
      <c r="F1041" s="17">
        <v>4.59</v>
      </c>
      <c r="G1041" s="40"/>
      <c r="H1041" s="17">
        <v>3.25</v>
      </c>
      <c r="I1041" s="18">
        <f t="shared" si="16"/>
        <v>0.29193899782135069</v>
      </c>
      <c r="J1041" s="21"/>
      <c r="K1041" s="21"/>
      <c r="L1041" s="21"/>
      <c r="M1041" s="21"/>
      <c r="N1041" s="21"/>
      <c r="O1041" s="21"/>
      <c r="P1041" s="21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  <c r="CF1041" s="19"/>
      <c r="CG1041" s="19"/>
      <c r="CH1041" s="19"/>
      <c r="CI1041" s="19"/>
      <c r="CJ1041" s="19"/>
      <c r="CK1041" s="19"/>
      <c r="CL1041" s="19"/>
      <c r="CM1041" s="19"/>
      <c r="CN1041" s="19"/>
      <c r="CO1041" s="19"/>
      <c r="CP1041" s="2"/>
    </row>
    <row r="1042" spans="1:94" x14ac:dyDescent="0.4">
      <c r="A1042" s="13">
        <v>64531386971</v>
      </c>
      <c r="B1042" s="15">
        <v>2</v>
      </c>
      <c r="C1042" s="19" t="s">
        <v>1108</v>
      </c>
      <c r="D1042" s="21" t="s">
        <v>18</v>
      </c>
      <c r="E1042" s="21" t="s">
        <v>25</v>
      </c>
      <c r="F1042" s="17">
        <v>75.25</v>
      </c>
      <c r="G1042" s="40"/>
      <c r="H1042" s="17">
        <v>18</v>
      </c>
      <c r="I1042" s="18">
        <f t="shared" si="16"/>
        <v>0.76079734219269102</v>
      </c>
      <c r="J1042" s="21"/>
      <c r="K1042" s="21"/>
      <c r="L1042" s="21" t="s">
        <v>16</v>
      </c>
      <c r="M1042" s="21"/>
      <c r="N1042" s="21"/>
      <c r="O1042" s="21"/>
      <c r="P1042" s="21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  <c r="CF1042" s="19"/>
      <c r="CG1042" s="19"/>
      <c r="CH1042" s="19"/>
      <c r="CI1042" s="19"/>
      <c r="CJ1042" s="19"/>
      <c r="CK1042" s="19"/>
      <c r="CL1042" s="19"/>
      <c r="CM1042" s="19"/>
      <c r="CN1042" s="19"/>
      <c r="CO1042" s="19"/>
      <c r="CP1042" s="2"/>
    </row>
    <row r="1043" spans="1:94" x14ac:dyDescent="0.4">
      <c r="A1043" s="13">
        <v>64531466049</v>
      </c>
      <c r="B1043" s="15">
        <v>1</v>
      </c>
      <c r="C1043" s="19" t="s">
        <v>1109</v>
      </c>
      <c r="D1043" s="21" t="s">
        <v>18</v>
      </c>
      <c r="E1043" s="21" t="s">
        <v>25</v>
      </c>
      <c r="F1043" s="4">
        <v>119.4</v>
      </c>
      <c r="G1043" s="39"/>
      <c r="H1043" s="17">
        <v>60</v>
      </c>
      <c r="I1043" s="18">
        <f t="shared" si="16"/>
        <v>0.49748743718592969</v>
      </c>
      <c r="J1043" s="21"/>
      <c r="K1043" s="21"/>
      <c r="L1043" s="21"/>
      <c r="M1043" s="21"/>
      <c r="N1043" s="21"/>
      <c r="O1043" s="21" t="s">
        <v>16</v>
      </c>
      <c r="P1043" s="21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  <c r="CF1043" s="19"/>
      <c r="CG1043" s="19"/>
      <c r="CH1043" s="19"/>
      <c r="CI1043" s="19"/>
      <c r="CJ1043" s="19"/>
      <c r="CK1043" s="19"/>
      <c r="CL1043" s="19"/>
      <c r="CM1043" s="19"/>
      <c r="CN1043" s="19"/>
      <c r="CO1043" s="19"/>
      <c r="CP1043" s="2"/>
    </row>
    <row r="1044" spans="1:94" x14ac:dyDescent="0.4">
      <c r="A1044" s="13">
        <v>64538372977</v>
      </c>
      <c r="B1044" s="14">
        <v>1</v>
      </c>
      <c r="C1044" s="19" t="s">
        <v>1110</v>
      </c>
      <c r="D1044" s="21"/>
      <c r="E1044" s="21" t="s">
        <v>25</v>
      </c>
      <c r="F1044" s="17">
        <v>242.5</v>
      </c>
      <c r="G1044" s="40"/>
      <c r="H1044" s="17">
        <v>45</v>
      </c>
      <c r="I1044" s="18">
        <f t="shared" si="16"/>
        <v>0.81443298969072164</v>
      </c>
      <c r="J1044" s="21"/>
      <c r="K1044" s="21"/>
      <c r="L1044" s="21"/>
      <c r="M1044" s="21"/>
      <c r="N1044" s="21"/>
      <c r="O1044" s="21"/>
      <c r="P1044" s="21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  <c r="CF1044" s="19"/>
      <c r="CG1044" s="19"/>
      <c r="CH1044" s="19"/>
      <c r="CI1044" s="19"/>
      <c r="CJ1044" s="19"/>
      <c r="CK1044" s="19"/>
      <c r="CL1044" s="19"/>
      <c r="CM1044" s="19"/>
      <c r="CN1044" s="19"/>
      <c r="CO1044" s="19"/>
      <c r="CP1044" s="2"/>
    </row>
    <row r="1045" spans="1:94" x14ac:dyDescent="0.4">
      <c r="A1045" s="13">
        <v>64541392913</v>
      </c>
      <c r="B1045" s="14">
        <v>1</v>
      </c>
      <c r="C1045" s="19" t="s">
        <v>1111</v>
      </c>
      <c r="D1045" s="21"/>
      <c r="E1045" s="21" t="s">
        <v>15</v>
      </c>
      <c r="F1045" s="4">
        <v>734.54</v>
      </c>
      <c r="G1045" s="39"/>
      <c r="H1045" s="17">
        <v>440</v>
      </c>
      <c r="I1045" s="18">
        <f t="shared" si="16"/>
        <v>0.4009856508835461</v>
      </c>
      <c r="J1045" s="21"/>
      <c r="K1045" s="21"/>
      <c r="L1045" s="21"/>
      <c r="M1045" s="21"/>
      <c r="N1045" s="21"/>
      <c r="O1045" s="21"/>
      <c r="P1045" s="21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  <c r="CF1045" s="19"/>
      <c r="CG1045" s="19"/>
      <c r="CH1045" s="19"/>
      <c r="CI1045" s="19"/>
      <c r="CJ1045" s="19"/>
      <c r="CK1045" s="19"/>
      <c r="CL1045" s="19"/>
      <c r="CM1045" s="19"/>
      <c r="CN1045" s="19"/>
      <c r="CO1045" s="19"/>
      <c r="CP1045" s="2"/>
    </row>
    <row r="1046" spans="1:94" x14ac:dyDescent="0.4">
      <c r="A1046" s="13">
        <v>64551470022</v>
      </c>
      <c r="B1046" s="14">
        <v>2</v>
      </c>
      <c r="C1046" s="19" t="s">
        <v>1112</v>
      </c>
      <c r="D1046" s="21" t="s">
        <v>18</v>
      </c>
      <c r="E1046" s="21" t="s">
        <v>89</v>
      </c>
      <c r="F1046" s="17">
        <v>31.34</v>
      </c>
      <c r="G1046" s="40"/>
      <c r="H1046" s="17">
        <v>8</v>
      </c>
      <c r="I1046" s="18">
        <f t="shared" si="16"/>
        <v>0.74473516273133378</v>
      </c>
      <c r="J1046" s="21"/>
      <c r="K1046" s="21"/>
      <c r="L1046" s="21"/>
      <c r="M1046" s="21"/>
      <c r="N1046" s="21"/>
      <c r="O1046" s="21"/>
      <c r="P1046" s="21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  <c r="CF1046" s="19"/>
      <c r="CG1046" s="19"/>
      <c r="CH1046" s="19"/>
      <c r="CI1046" s="19"/>
      <c r="CJ1046" s="19"/>
      <c r="CK1046" s="19"/>
      <c r="CL1046" s="19"/>
      <c r="CM1046" s="19"/>
      <c r="CN1046" s="19"/>
      <c r="CO1046" s="19"/>
      <c r="CP1046" s="2"/>
    </row>
    <row r="1047" spans="1:94" x14ac:dyDescent="0.4">
      <c r="A1047" s="13">
        <v>65311360794</v>
      </c>
      <c r="B1047" s="14">
        <v>1</v>
      </c>
      <c r="C1047" s="19" t="s">
        <v>1113</v>
      </c>
      <c r="D1047" s="21"/>
      <c r="E1047" s="21" t="s">
        <v>15</v>
      </c>
      <c r="F1047" s="17">
        <v>47.65</v>
      </c>
      <c r="G1047" s="40"/>
      <c r="H1047" s="17">
        <v>35</v>
      </c>
      <c r="I1047" s="18">
        <f t="shared" si="16"/>
        <v>0.26547743966421822</v>
      </c>
      <c r="J1047" s="21"/>
      <c r="K1047" s="21" t="s">
        <v>16</v>
      </c>
      <c r="L1047" s="21"/>
      <c r="M1047" s="21"/>
      <c r="N1047" s="21"/>
      <c r="O1047" s="21"/>
      <c r="P1047" s="21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  <c r="CF1047" s="19"/>
      <c r="CG1047" s="19"/>
      <c r="CH1047" s="19"/>
      <c r="CI1047" s="19"/>
      <c r="CJ1047" s="19"/>
      <c r="CK1047" s="19"/>
      <c r="CL1047" s="19"/>
      <c r="CM1047" s="19"/>
      <c r="CN1047" s="19"/>
      <c r="CO1047" s="19"/>
      <c r="CP1047" s="2"/>
    </row>
    <row r="1048" spans="1:94" x14ac:dyDescent="0.4">
      <c r="A1048" s="13">
        <v>65758357417</v>
      </c>
      <c r="B1048" s="15">
        <v>1</v>
      </c>
      <c r="C1048" s="19" t="s">
        <v>1114</v>
      </c>
      <c r="D1048" s="21"/>
      <c r="E1048" s="21" t="s">
        <v>15</v>
      </c>
      <c r="F1048" s="4">
        <v>25.86</v>
      </c>
      <c r="G1048" s="39"/>
      <c r="H1048" s="17">
        <v>18</v>
      </c>
      <c r="I1048" s="18">
        <f t="shared" si="16"/>
        <v>0.30394431554524359</v>
      </c>
      <c r="J1048" s="21"/>
      <c r="K1048" s="21"/>
      <c r="L1048" s="21"/>
      <c r="M1048" s="21"/>
      <c r="N1048" s="21"/>
      <c r="O1048" s="21"/>
      <c r="P1048" s="21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  <c r="CA1048" s="19"/>
      <c r="CB1048" s="19"/>
      <c r="CC1048" s="19"/>
      <c r="CD1048" s="19"/>
      <c r="CE1048" s="19"/>
      <c r="CF1048" s="19"/>
      <c r="CG1048" s="19"/>
      <c r="CH1048" s="19"/>
      <c r="CI1048" s="19"/>
      <c r="CJ1048" s="19"/>
      <c r="CK1048" s="19"/>
      <c r="CL1048" s="19"/>
      <c r="CM1048" s="19"/>
      <c r="CN1048" s="19"/>
      <c r="CO1048" s="19"/>
      <c r="CP1048" s="2"/>
    </row>
    <row r="1049" spans="1:94" x14ac:dyDescent="0.4">
      <c r="A1049" s="13">
        <v>65811385337</v>
      </c>
      <c r="B1049" s="15">
        <v>1</v>
      </c>
      <c r="C1049" s="19" t="s">
        <v>1115</v>
      </c>
      <c r="D1049" s="21"/>
      <c r="E1049" s="21" t="s">
        <v>15</v>
      </c>
      <c r="F1049" s="17">
        <v>127.32</v>
      </c>
      <c r="G1049" s="40"/>
      <c r="H1049" s="17">
        <v>88</v>
      </c>
      <c r="I1049" s="18">
        <f t="shared" si="16"/>
        <v>0.30882814954445492</v>
      </c>
      <c r="J1049" s="21"/>
      <c r="K1049" s="21"/>
      <c r="L1049" s="21" t="s">
        <v>16</v>
      </c>
      <c r="M1049" s="21"/>
      <c r="N1049" s="21"/>
      <c r="O1049" s="21"/>
      <c r="P1049" s="21" t="s">
        <v>16</v>
      </c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  <c r="CA1049" s="19"/>
      <c r="CB1049" s="19"/>
      <c r="CC1049" s="19"/>
      <c r="CD1049" s="19"/>
      <c r="CE1049" s="19"/>
      <c r="CF1049" s="19"/>
      <c r="CG1049" s="19"/>
      <c r="CH1049" s="19"/>
      <c r="CI1049" s="19"/>
      <c r="CJ1049" s="19"/>
      <c r="CK1049" s="19"/>
      <c r="CL1049" s="19"/>
      <c r="CM1049" s="19"/>
      <c r="CN1049" s="19"/>
      <c r="CO1049" s="19"/>
      <c r="CP1049" s="2"/>
    </row>
    <row r="1050" spans="1:94" x14ac:dyDescent="0.4">
      <c r="A1050" s="13">
        <v>65818350779</v>
      </c>
      <c r="B1050" s="15">
        <v>2</v>
      </c>
      <c r="C1050" s="19" t="s">
        <v>1116</v>
      </c>
      <c r="D1050" s="21"/>
      <c r="E1050" s="21" t="s">
        <v>15</v>
      </c>
      <c r="F1050" s="4">
        <v>40.369999999999997</v>
      </c>
      <c r="G1050" s="39"/>
      <c r="H1050" s="17">
        <v>28</v>
      </c>
      <c r="I1050" s="18">
        <f t="shared" si="16"/>
        <v>0.30641565518949709</v>
      </c>
      <c r="J1050" s="21"/>
      <c r="K1050" s="21"/>
      <c r="L1050" s="21" t="s">
        <v>16</v>
      </c>
      <c r="M1050" s="21"/>
      <c r="N1050" s="21"/>
      <c r="O1050" s="21"/>
      <c r="P1050" s="21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  <c r="CO1050" s="19"/>
      <c r="CP1050" s="2"/>
    </row>
    <row r="1051" spans="1:94" x14ac:dyDescent="0.4">
      <c r="A1051" s="13">
        <v>81249408093</v>
      </c>
      <c r="B1051" s="14">
        <v>5</v>
      </c>
      <c r="C1051" s="2" t="s">
        <v>1117</v>
      </c>
      <c r="D1051" s="6" t="s">
        <v>18</v>
      </c>
      <c r="E1051" s="6" t="s">
        <v>25</v>
      </c>
      <c r="F1051" s="17">
        <v>9.25</v>
      </c>
      <c r="G1051" s="40"/>
      <c r="H1051" s="17">
        <v>5</v>
      </c>
      <c r="I1051" s="18">
        <f t="shared" si="16"/>
        <v>0.45945945945945943</v>
      </c>
      <c r="J1051" s="21" t="s">
        <v>16</v>
      </c>
      <c r="K1051" s="21" t="s">
        <v>16</v>
      </c>
      <c r="L1051" s="6" t="s">
        <v>16</v>
      </c>
      <c r="M1051" s="21" t="s">
        <v>16</v>
      </c>
      <c r="N1051" s="21" t="s">
        <v>16</v>
      </c>
      <c r="O1051" s="6"/>
      <c r="P1051" s="6" t="s">
        <v>16</v>
      </c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  <c r="CA1051" s="19"/>
      <c r="CB1051" s="19"/>
      <c r="CC1051" s="19"/>
      <c r="CD1051" s="19"/>
      <c r="CE1051" s="19"/>
      <c r="CF1051" s="19"/>
      <c r="CG1051" s="19"/>
      <c r="CH1051" s="19"/>
      <c r="CI1051" s="19"/>
      <c r="CJ1051" s="19"/>
      <c r="CK1051" s="19"/>
      <c r="CL1051" s="19"/>
      <c r="CM1051" s="19"/>
      <c r="CN1051" s="19"/>
      <c r="CO1051" s="19"/>
      <c r="CP1051" s="2"/>
    </row>
    <row r="1052" spans="1:94" x14ac:dyDescent="0.4">
      <c r="A1052" s="13">
        <v>82111468041</v>
      </c>
      <c r="B1052" s="14">
        <v>3</v>
      </c>
      <c r="C1052" s="19" t="s">
        <v>1118</v>
      </c>
      <c r="D1052" s="21"/>
      <c r="E1052" s="21" t="s">
        <v>1119</v>
      </c>
      <c r="F1052" s="4">
        <v>22.5</v>
      </c>
      <c r="G1052" s="39"/>
      <c r="H1052" s="17">
        <v>15</v>
      </c>
      <c r="I1052" s="18">
        <f t="shared" si="16"/>
        <v>0.33333333333333337</v>
      </c>
      <c r="J1052" s="21"/>
      <c r="K1052" s="21"/>
      <c r="L1052" s="21"/>
      <c r="M1052" s="21"/>
      <c r="N1052" s="21"/>
      <c r="O1052" s="21" t="s">
        <v>16</v>
      </c>
      <c r="P1052" s="21" t="s">
        <v>16</v>
      </c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  <c r="CF1052" s="19"/>
      <c r="CG1052" s="19"/>
      <c r="CH1052" s="19"/>
      <c r="CI1052" s="19"/>
      <c r="CJ1052" s="19"/>
      <c r="CK1052" s="19"/>
      <c r="CL1052" s="19"/>
      <c r="CM1052" s="19"/>
      <c r="CN1052" s="19"/>
      <c r="CO1052" s="19"/>
      <c r="CP1052" s="2"/>
    </row>
    <row r="1053" spans="1:94" x14ac:dyDescent="0.4">
      <c r="A1053" s="13">
        <v>82111468289</v>
      </c>
      <c r="B1053" s="14">
        <v>22</v>
      </c>
      <c r="C1053" s="19" t="s">
        <v>1120</v>
      </c>
      <c r="D1053" s="21" t="s">
        <v>18</v>
      </c>
      <c r="E1053" s="21" t="s">
        <v>15</v>
      </c>
      <c r="F1053" s="4">
        <v>4.25</v>
      </c>
      <c r="G1053" s="39"/>
      <c r="H1053" s="17">
        <v>1.5</v>
      </c>
      <c r="I1053" s="18">
        <f t="shared" si="16"/>
        <v>0.64705882352941169</v>
      </c>
      <c r="J1053" s="21" t="s">
        <v>16</v>
      </c>
      <c r="K1053" s="21" t="s">
        <v>16</v>
      </c>
      <c r="L1053" s="21" t="s">
        <v>16</v>
      </c>
      <c r="M1053" s="21" t="s">
        <v>16</v>
      </c>
      <c r="N1053" s="21" t="s">
        <v>16</v>
      </c>
      <c r="O1053" s="21"/>
      <c r="P1053" s="21" t="s">
        <v>16</v>
      </c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  <c r="CF1053" s="19"/>
      <c r="CG1053" s="19"/>
      <c r="CH1053" s="19"/>
      <c r="CI1053" s="19"/>
      <c r="CJ1053" s="19"/>
      <c r="CK1053" s="19"/>
      <c r="CL1053" s="19"/>
      <c r="CM1053" s="19"/>
      <c r="CN1053" s="19"/>
      <c r="CO1053" s="19"/>
      <c r="CP1053" s="2"/>
    </row>
    <row r="1054" spans="1:94" x14ac:dyDescent="0.4">
      <c r="A1054" s="13">
        <v>82119413971</v>
      </c>
      <c r="B1054" s="15">
        <v>1</v>
      </c>
      <c r="C1054" s="2" t="s">
        <v>1121</v>
      </c>
      <c r="D1054" s="6" t="s">
        <v>18</v>
      </c>
      <c r="E1054" s="21" t="s">
        <v>15</v>
      </c>
      <c r="F1054" s="4">
        <v>16.86</v>
      </c>
      <c r="G1054" s="39"/>
      <c r="H1054" s="17">
        <v>10</v>
      </c>
      <c r="I1054" s="18">
        <f t="shared" si="16"/>
        <v>0.40688018979833929</v>
      </c>
      <c r="J1054" s="21"/>
      <c r="K1054" s="21"/>
      <c r="L1054" s="6"/>
      <c r="M1054" s="21"/>
      <c r="N1054" s="21" t="s">
        <v>16</v>
      </c>
      <c r="O1054" s="6" t="s">
        <v>16</v>
      </c>
      <c r="P1054" s="6" t="s">
        <v>16</v>
      </c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  <c r="CA1054" s="19"/>
      <c r="CB1054" s="19"/>
      <c r="CC1054" s="19"/>
      <c r="CD1054" s="19"/>
      <c r="CE1054" s="19"/>
      <c r="CF1054" s="19"/>
      <c r="CG1054" s="19"/>
      <c r="CH1054" s="19"/>
      <c r="CI1054" s="19"/>
      <c r="CJ1054" s="19"/>
      <c r="CK1054" s="19"/>
      <c r="CL1054" s="19"/>
      <c r="CM1054" s="19"/>
      <c r="CN1054" s="19"/>
      <c r="CO1054" s="19"/>
      <c r="CP1054" s="2"/>
    </row>
    <row r="1055" spans="1:94" x14ac:dyDescent="0.4">
      <c r="A1055" s="13">
        <v>84000419216</v>
      </c>
      <c r="B1055" s="14">
        <v>1</v>
      </c>
      <c r="C1055" s="19" t="s">
        <v>1122</v>
      </c>
      <c r="D1055" s="21"/>
      <c r="E1055" s="21" t="s">
        <v>25</v>
      </c>
      <c r="F1055" s="4">
        <v>2.5</v>
      </c>
      <c r="G1055" s="39"/>
      <c r="H1055" s="17">
        <v>2</v>
      </c>
      <c r="I1055" s="18">
        <f t="shared" si="16"/>
        <v>0.19999999999999996</v>
      </c>
      <c r="J1055" s="21" t="s">
        <v>16</v>
      </c>
      <c r="K1055" s="21" t="s">
        <v>16</v>
      </c>
      <c r="L1055" s="21"/>
      <c r="M1055" s="21"/>
      <c r="N1055" s="21"/>
      <c r="O1055" s="21"/>
      <c r="P1055" s="21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  <c r="CF1055" s="19"/>
      <c r="CG1055" s="19"/>
      <c r="CH1055" s="19"/>
      <c r="CI1055" s="19"/>
      <c r="CJ1055" s="19"/>
      <c r="CK1055" s="19"/>
      <c r="CL1055" s="19"/>
      <c r="CM1055" s="19"/>
      <c r="CN1055" s="19"/>
      <c r="CO1055" s="19"/>
      <c r="CP1055" s="2"/>
    </row>
    <row r="1056" spans="1:94" x14ac:dyDescent="0.4">
      <c r="A1056" s="13">
        <v>84010408009</v>
      </c>
      <c r="B1056" s="14">
        <v>1</v>
      </c>
      <c r="C1056" s="19" t="s">
        <v>1123</v>
      </c>
      <c r="D1056" s="6" t="s">
        <v>18</v>
      </c>
      <c r="E1056" s="6" t="s">
        <v>15</v>
      </c>
      <c r="F1056" s="4">
        <v>226.15</v>
      </c>
      <c r="G1056" s="39"/>
      <c r="H1056" s="17">
        <v>175</v>
      </c>
      <c r="I1056" s="18">
        <f t="shared" si="16"/>
        <v>0.2261773159407473</v>
      </c>
      <c r="J1056" s="21"/>
      <c r="K1056" s="21" t="s">
        <v>16</v>
      </c>
      <c r="L1056" s="6"/>
      <c r="M1056" s="21"/>
      <c r="N1056" s="21"/>
      <c r="O1056" s="6"/>
      <c r="P1056" s="6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  <c r="CA1056" s="19"/>
      <c r="CB1056" s="19"/>
      <c r="CC1056" s="19"/>
      <c r="CD1056" s="19"/>
      <c r="CE1056" s="19"/>
      <c r="CF1056" s="19"/>
      <c r="CG1056" s="19"/>
      <c r="CH1056" s="19"/>
      <c r="CI1056" s="19"/>
      <c r="CJ1056" s="19"/>
      <c r="CK1056" s="19"/>
      <c r="CL1056" s="19"/>
      <c r="CM1056" s="19"/>
      <c r="CN1056" s="19"/>
      <c r="CO1056" s="19"/>
      <c r="CP1056" s="2"/>
    </row>
    <row r="1057" spans="1:94" x14ac:dyDescent="0.4">
      <c r="A1057" s="13">
        <v>89891000127</v>
      </c>
      <c r="B1057" s="14">
        <v>1</v>
      </c>
      <c r="C1057" s="19" t="s">
        <v>1124</v>
      </c>
      <c r="D1057" s="21" t="s">
        <v>18</v>
      </c>
      <c r="E1057" s="6" t="s">
        <v>15</v>
      </c>
      <c r="F1057" s="4">
        <v>99.95</v>
      </c>
      <c r="G1057" s="39"/>
      <c r="H1057" s="17">
        <v>40</v>
      </c>
      <c r="I1057" s="18">
        <f t="shared" si="16"/>
        <v>0.59979989994997496</v>
      </c>
      <c r="J1057" s="21"/>
      <c r="K1057" s="21"/>
      <c r="L1057" s="21"/>
      <c r="M1057" s="21"/>
      <c r="N1057" s="21"/>
      <c r="O1057" s="21" t="s">
        <v>16</v>
      </c>
      <c r="P1057" s="21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  <c r="BY1057" s="19"/>
      <c r="BZ1057" s="19"/>
      <c r="CA1057" s="19"/>
      <c r="CB1057" s="19"/>
      <c r="CC1057" s="19"/>
      <c r="CD1057" s="19"/>
      <c r="CE1057" s="19"/>
      <c r="CF1057" s="19"/>
      <c r="CG1057" s="19"/>
      <c r="CH1057" s="19"/>
      <c r="CI1057" s="19"/>
      <c r="CJ1057" s="19"/>
      <c r="CK1057" s="19"/>
      <c r="CL1057" s="19"/>
      <c r="CM1057" s="19"/>
      <c r="CN1057" s="19"/>
      <c r="CO1057" s="19"/>
      <c r="CP1057" s="2"/>
    </row>
    <row r="1058" spans="1:94" x14ac:dyDescent="0.4">
      <c r="A1058" s="13">
        <v>89891000140</v>
      </c>
      <c r="B1058" s="14">
        <v>1</v>
      </c>
      <c r="C1058" s="19" t="s">
        <v>1125</v>
      </c>
      <c r="D1058" s="21" t="s">
        <v>18</v>
      </c>
      <c r="E1058" s="6" t="s">
        <v>15</v>
      </c>
      <c r="F1058" s="4">
        <v>99.95</v>
      </c>
      <c r="G1058" s="39"/>
      <c r="H1058" s="17">
        <v>35</v>
      </c>
      <c r="I1058" s="18">
        <f t="shared" si="16"/>
        <v>0.64982491245622809</v>
      </c>
      <c r="J1058" s="21"/>
      <c r="K1058" s="21"/>
      <c r="L1058" s="21"/>
      <c r="M1058" s="21"/>
      <c r="N1058" s="21"/>
      <c r="O1058" s="21" t="s">
        <v>16</v>
      </c>
      <c r="P1058" s="21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  <c r="BY1058" s="19"/>
      <c r="BZ1058" s="19"/>
      <c r="CA1058" s="19"/>
      <c r="CB1058" s="19"/>
      <c r="CC1058" s="19"/>
      <c r="CD1058" s="19"/>
      <c r="CE1058" s="19"/>
      <c r="CF1058" s="19"/>
      <c r="CG1058" s="19"/>
      <c r="CH1058" s="19"/>
      <c r="CI1058" s="19"/>
      <c r="CJ1058" s="19"/>
      <c r="CK1058" s="19"/>
      <c r="CL1058" s="19"/>
      <c r="CM1058" s="19"/>
      <c r="CN1058" s="19"/>
      <c r="CO1058" s="19"/>
      <c r="CP1058" s="2"/>
    </row>
    <row r="1059" spans="1:94" x14ac:dyDescent="0.4">
      <c r="A1059" s="13">
        <v>89891000173</v>
      </c>
      <c r="B1059" s="15">
        <v>1</v>
      </c>
      <c r="C1059" s="19" t="s">
        <v>1126</v>
      </c>
      <c r="D1059" s="21" t="s">
        <v>18</v>
      </c>
      <c r="E1059" s="6" t="s">
        <v>15</v>
      </c>
      <c r="F1059" s="4">
        <v>99.95</v>
      </c>
      <c r="G1059" s="39"/>
      <c r="H1059" s="17">
        <v>55</v>
      </c>
      <c r="I1059" s="18">
        <f t="shared" si="16"/>
        <v>0.44972486243121568</v>
      </c>
      <c r="J1059" s="21"/>
      <c r="K1059" s="21"/>
      <c r="L1059" s="21"/>
      <c r="M1059" s="21"/>
      <c r="N1059" s="21"/>
      <c r="O1059" s="21"/>
      <c r="P1059" s="21" t="s">
        <v>16</v>
      </c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  <c r="BY1059" s="19"/>
      <c r="BZ1059" s="19"/>
      <c r="CA1059" s="19"/>
      <c r="CB1059" s="19"/>
      <c r="CC1059" s="19"/>
      <c r="CD1059" s="19"/>
      <c r="CE1059" s="19"/>
      <c r="CF1059" s="19"/>
      <c r="CG1059" s="19"/>
      <c r="CH1059" s="19"/>
      <c r="CI1059" s="19"/>
      <c r="CJ1059" s="19"/>
      <c r="CK1059" s="19"/>
      <c r="CL1059" s="19"/>
      <c r="CM1059" s="19"/>
      <c r="CN1059" s="19"/>
      <c r="CO1059" s="19"/>
      <c r="CP1059" s="2"/>
    </row>
    <row r="1060" spans="1:94" x14ac:dyDescent="0.4">
      <c r="A1060" s="13">
        <v>89891000173</v>
      </c>
      <c r="B1060" s="14">
        <v>1</v>
      </c>
      <c r="C1060" s="19" t="s">
        <v>1127</v>
      </c>
      <c r="D1060" s="21" t="s">
        <v>18</v>
      </c>
      <c r="E1060" s="6" t="s">
        <v>15</v>
      </c>
      <c r="F1060" s="4">
        <v>99.95</v>
      </c>
      <c r="G1060" s="39"/>
      <c r="H1060" s="17">
        <v>75</v>
      </c>
      <c r="I1060" s="18">
        <f t="shared" si="16"/>
        <v>0.24962481240620316</v>
      </c>
      <c r="J1060" s="21"/>
      <c r="K1060" s="21"/>
      <c r="L1060" s="21"/>
      <c r="M1060" s="21"/>
      <c r="N1060" s="21"/>
      <c r="O1060" s="21"/>
      <c r="P1060" s="21" t="s">
        <v>16</v>
      </c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  <c r="BT1060" s="19"/>
      <c r="BU1060" s="19"/>
      <c r="BV1060" s="19"/>
      <c r="BW1060" s="19"/>
      <c r="BX1060" s="19"/>
      <c r="BY1060" s="19"/>
      <c r="BZ1060" s="19"/>
      <c r="CA1060" s="19"/>
      <c r="CB1060" s="19"/>
      <c r="CC1060" s="19"/>
      <c r="CD1060" s="19"/>
      <c r="CE1060" s="19"/>
      <c r="CF1060" s="19"/>
      <c r="CG1060" s="19"/>
      <c r="CH1060" s="19"/>
      <c r="CI1060" s="19"/>
      <c r="CJ1060" s="19"/>
      <c r="CK1060" s="19"/>
      <c r="CL1060" s="19"/>
      <c r="CM1060" s="19"/>
      <c r="CN1060" s="19"/>
      <c r="CO1060" s="19"/>
      <c r="CP1060" s="2"/>
    </row>
    <row r="1061" spans="1:94" x14ac:dyDescent="0.4">
      <c r="A1061" s="13">
        <v>89891000188</v>
      </c>
      <c r="B1061" s="14">
        <v>1</v>
      </c>
      <c r="C1061" s="19" t="s">
        <v>1128</v>
      </c>
      <c r="D1061" s="21" t="s">
        <v>18</v>
      </c>
      <c r="E1061" s="6" t="s">
        <v>15</v>
      </c>
      <c r="F1061" s="4">
        <v>99.95</v>
      </c>
      <c r="G1061" s="39"/>
      <c r="H1061" s="17">
        <v>45</v>
      </c>
      <c r="I1061" s="18">
        <f t="shared" si="16"/>
        <v>0.54977488744372183</v>
      </c>
      <c r="J1061" s="21"/>
      <c r="K1061" s="21"/>
      <c r="L1061" s="21"/>
      <c r="M1061" s="21"/>
      <c r="N1061" s="21"/>
      <c r="O1061" s="21"/>
      <c r="P1061" s="21" t="s">
        <v>16</v>
      </c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  <c r="BT1061" s="19"/>
      <c r="BU1061" s="19"/>
      <c r="BV1061" s="19"/>
      <c r="BW1061" s="19"/>
      <c r="BX1061" s="19"/>
      <c r="BY1061" s="19"/>
      <c r="BZ1061" s="19"/>
      <c r="CA1061" s="19"/>
      <c r="CB1061" s="19"/>
      <c r="CC1061" s="19"/>
      <c r="CD1061" s="19"/>
      <c r="CE1061" s="19"/>
      <c r="CF1061" s="19"/>
      <c r="CG1061" s="19"/>
      <c r="CH1061" s="19"/>
      <c r="CI1061" s="19"/>
      <c r="CJ1061" s="19"/>
      <c r="CK1061" s="19"/>
      <c r="CL1061" s="19"/>
      <c r="CM1061" s="19"/>
      <c r="CN1061" s="19"/>
      <c r="CO1061" s="19"/>
      <c r="CP1061" s="2"/>
    </row>
    <row r="1062" spans="1:94" x14ac:dyDescent="0.4">
      <c r="A1062" s="13" t="s">
        <v>1129</v>
      </c>
      <c r="B1062" s="15">
        <v>8</v>
      </c>
      <c r="C1062" s="2" t="s">
        <v>1130</v>
      </c>
      <c r="D1062" s="6"/>
      <c r="E1062" s="6" t="s">
        <v>25</v>
      </c>
      <c r="F1062" s="17">
        <v>3.54</v>
      </c>
      <c r="G1062" s="40"/>
      <c r="H1062" s="17">
        <v>1.25</v>
      </c>
      <c r="I1062" s="18">
        <f t="shared" si="16"/>
        <v>0.64689265536723162</v>
      </c>
      <c r="J1062" s="21"/>
      <c r="K1062" s="21"/>
      <c r="L1062" s="6" t="s">
        <v>16</v>
      </c>
      <c r="M1062" s="21"/>
      <c r="N1062" s="21"/>
      <c r="O1062" s="6" t="s">
        <v>16</v>
      </c>
      <c r="P1062" s="6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  <c r="BT1062" s="19"/>
      <c r="BU1062" s="19"/>
      <c r="BV1062" s="19"/>
      <c r="BW1062" s="19"/>
      <c r="BX1062" s="19"/>
      <c r="BY1062" s="19"/>
      <c r="BZ1062" s="19"/>
      <c r="CA1062" s="19"/>
      <c r="CB1062" s="19"/>
      <c r="CC1062" s="19"/>
      <c r="CD1062" s="19"/>
      <c r="CE1062" s="19"/>
      <c r="CF1062" s="19"/>
      <c r="CG1062" s="19"/>
      <c r="CH1062" s="19"/>
      <c r="CI1062" s="19"/>
      <c r="CJ1062" s="19"/>
      <c r="CK1062" s="19"/>
      <c r="CL1062" s="19"/>
      <c r="CM1062" s="19"/>
      <c r="CN1062" s="19"/>
      <c r="CO1062" s="19"/>
      <c r="CP1062" s="2"/>
    </row>
    <row r="1063" spans="1:94" x14ac:dyDescent="0.4">
      <c r="A1063" s="13" t="s">
        <v>1131</v>
      </c>
      <c r="B1063" s="14">
        <v>5</v>
      </c>
      <c r="C1063" s="2" t="s">
        <v>1132</v>
      </c>
      <c r="D1063" s="6"/>
      <c r="E1063" s="6" t="s">
        <v>15</v>
      </c>
      <c r="F1063" s="4">
        <v>10.11</v>
      </c>
      <c r="G1063" s="39"/>
      <c r="H1063" s="17">
        <v>7</v>
      </c>
      <c r="I1063" s="18">
        <f t="shared" si="16"/>
        <v>0.3076162215628091</v>
      </c>
      <c r="J1063" s="21"/>
      <c r="K1063" s="21"/>
      <c r="L1063" s="6"/>
      <c r="M1063" s="21"/>
      <c r="N1063" s="21"/>
      <c r="O1063" s="6"/>
      <c r="P1063" s="6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  <c r="BT1063" s="19"/>
      <c r="BU1063" s="19"/>
      <c r="BV1063" s="19"/>
      <c r="BW1063" s="19"/>
      <c r="BX1063" s="19"/>
      <c r="BY1063" s="19"/>
      <c r="BZ1063" s="19"/>
      <c r="CA1063" s="19"/>
      <c r="CB1063" s="19"/>
      <c r="CC1063" s="19"/>
      <c r="CD1063" s="19"/>
      <c r="CE1063" s="19"/>
      <c r="CF1063" s="19"/>
      <c r="CG1063" s="19"/>
      <c r="CH1063" s="19"/>
      <c r="CI1063" s="19"/>
      <c r="CJ1063" s="19"/>
      <c r="CK1063" s="19"/>
      <c r="CL1063" s="19"/>
      <c r="CM1063" s="19"/>
      <c r="CN1063" s="19"/>
      <c r="CO1063" s="19"/>
      <c r="CP1063" s="2"/>
    </row>
    <row r="1064" spans="1:94" x14ac:dyDescent="0.4">
      <c r="A1064" s="13" t="s">
        <v>1133</v>
      </c>
      <c r="B1064" s="14">
        <v>4</v>
      </c>
      <c r="C1064" s="2" t="s">
        <v>1134</v>
      </c>
      <c r="D1064" s="6"/>
      <c r="E1064" s="6" t="s">
        <v>15</v>
      </c>
      <c r="F1064" s="4">
        <v>1.07</v>
      </c>
      <c r="G1064" s="39"/>
      <c r="H1064" s="17">
        <v>0.75</v>
      </c>
      <c r="I1064" s="18">
        <f t="shared" si="16"/>
        <v>0.2990654205607477</v>
      </c>
      <c r="J1064" s="21" t="s">
        <v>16</v>
      </c>
      <c r="K1064" s="21"/>
      <c r="L1064" s="6"/>
      <c r="M1064" s="21"/>
      <c r="N1064" s="21"/>
      <c r="O1064" s="6"/>
      <c r="P1064" s="6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  <c r="BY1064" s="19"/>
      <c r="BZ1064" s="19"/>
      <c r="CA1064" s="19"/>
      <c r="CB1064" s="19"/>
      <c r="CC1064" s="19"/>
      <c r="CD1064" s="19"/>
      <c r="CE1064" s="19"/>
      <c r="CF1064" s="19"/>
      <c r="CG1064" s="19"/>
      <c r="CH1064" s="19"/>
      <c r="CI1064" s="19"/>
      <c r="CJ1064" s="19"/>
      <c r="CK1064" s="19"/>
      <c r="CL1064" s="19"/>
      <c r="CM1064" s="19"/>
      <c r="CN1064" s="19"/>
      <c r="CO1064" s="19"/>
      <c r="CP1064" s="2"/>
    </row>
    <row r="1065" spans="1:94" x14ac:dyDescent="0.4">
      <c r="A1065" s="13" t="s">
        <v>1135</v>
      </c>
      <c r="B1065" s="14">
        <v>2</v>
      </c>
      <c r="C1065" s="2" t="s">
        <v>1136</v>
      </c>
      <c r="D1065" s="6"/>
      <c r="E1065" s="6" t="s">
        <v>15</v>
      </c>
      <c r="F1065" s="4">
        <v>1.45</v>
      </c>
      <c r="G1065" s="39"/>
      <c r="H1065" s="17">
        <v>1</v>
      </c>
      <c r="I1065" s="18">
        <f t="shared" si="16"/>
        <v>0.31034482758620685</v>
      </c>
      <c r="J1065" s="21" t="s">
        <v>16</v>
      </c>
      <c r="K1065" s="21"/>
      <c r="L1065" s="6"/>
      <c r="M1065" s="21"/>
      <c r="N1065" s="21"/>
      <c r="O1065" s="6"/>
      <c r="P1065" s="6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  <c r="BT1065" s="19"/>
      <c r="BU1065" s="19"/>
      <c r="BV1065" s="19"/>
      <c r="BW1065" s="19"/>
      <c r="BX1065" s="19"/>
      <c r="BY1065" s="19"/>
      <c r="BZ1065" s="19"/>
      <c r="CA1065" s="19"/>
      <c r="CB1065" s="19"/>
      <c r="CC1065" s="19"/>
      <c r="CD1065" s="19"/>
      <c r="CE1065" s="19"/>
      <c r="CF1065" s="19"/>
      <c r="CG1065" s="19"/>
      <c r="CH1065" s="19"/>
      <c r="CI1065" s="19"/>
      <c r="CJ1065" s="19"/>
      <c r="CK1065" s="19"/>
      <c r="CL1065" s="19"/>
      <c r="CM1065" s="19"/>
      <c r="CN1065" s="19"/>
      <c r="CO1065" s="19"/>
      <c r="CP1065" s="2"/>
    </row>
    <row r="1066" spans="1:94" x14ac:dyDescent="0.4">
      <c r="A1066" s="13" t="s">
        <v>1137</v>
      </c>
      <c r="B1066" s="15">
        <v>3</v>
      </c>
      <c r="C1066" s="2" t="s">
        <v>1138</v>
      </c>
      <c r="D1066" s="6" t="s">
        <v>18</v>
      </c>
      <c r="E1066" s="6" t="s">
        <v>15</v>
      </c>
      <c r="F1066" s="4">
        <v>10.63</v>
      </c>
      <c r="G1066" s="39"/>
      <c r="H1066" s="17">
        <v>7.5</v>
      </c>
      <c r="I1066" s="18">
        <f t="shared" si="16"/>
        <v>0.29444967074317974</v>
      </c>
      <c r="J1066" s="21"/>
      <c r="K1066" s="21"/>
      <c r="L1066" s="6" t="s">
        <v>16</v>
      </c>
      <c r="M1066" s="21"/>
      <c r="N1066" s="21"/>
      <c r="O1066" s="6"/>
      <c r="P1066" s="6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  <c r="BY1066" s="19"/>
      <c r="BZ1066" s="19"/>
      <c r="CA1066" s="19"/>
      <c r="CB1066" s="19"/>
      <c r="CC1066" s="19"/>
      <c r="CD1066" s="19"/>
      <c r="CE1066" s="19"/>
      <c r="CF1066" s="19"/>
      <c r="CG1066" s="19"/>
      <c r="CH1066" s="19"/>
      <c r="CI1066" s="19"/>
      <c r="CJ1066" s="19"/>
      <c r="CK1066" s="19"/>
      <c r="CL1066" s="19"/>
      <c r="CM1066" s="19"/>
      <c r="CN1066" s="19"/>
      <c r="CO1066" s="19"/>
      <c r="CP1066" s="2"/>
    </row>
    <row r="1067" spans="1:94" x14ac:dyDescent="0.4">
      <c r="A1067" s="13" t="s">
        <v>1139</v>
      </c>
      <c r="B1067" s="15">
        <v>2</v>
      </c>
      <c r="C1067" s="2" t="s">
        <v>1140</v>
      </c>
      <c r="D1067" s="6"/>
      <c r="E1067" s="6" t="s">
        <v>15</v>
      </c>
      <c r="F1067" s="4">
        <v>35.799999999999997</v>
      </c>
      <c r="G1067" s="39"/>
      <c r="H1067" s="17">
        <v>25</v>
      </c>
      <c r="I1067" s="18">
        <f t="shared" si="16"/>
        <v>0.30167597765363119</v>
      </c>
      <c r="J1067" s="21"/>
      <c r="K1067" s="21"/>
      <c r="L1067" s="6" t="s">
        <v>16</v>
      </c>
      <c r="M1067" s="21"/>
      <c r="N1067" s="21"/>
      <c r="O1067" s="6"/>
      <c r="P1067" s="6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  <c r="BY1067" s="19"/>
      <c r="BZ1067" s="19"/>
      <c r="CA1067" s="19"/>
      <c r="CB1067" s="19"/>
      <c r="CC1067" s="19"/>
      <c r="CD1067" s="19"/>
      <c r="CE1067" s="19"/>
      <c r="CF1067" s="19"/>
      <c r="CG1067" s="19"/>
      <c r="CH1067" s="19"/>
      <c r="CI1067" s="19"/>
      <c r="CJ1067" s="19"/>
      <c r="CK1067" s="19"/>
      <c r="CL1067" s="19"/>
      <c r="CM1067" s="19"/>
      <c r="CN1067" s="19"/>
      <c r="CO1067" s="19"/>
      <c r="CP1067" s="2"/>
    </row>
    <row r="1068" spans="1:94" x14ac:dyDescent="0.4">
      <c r="A1068" s="13" t="s">
        <v>1141</v>
      </c>
      <c r="B1068" s="15">
        <v>3</v>
      </c>
      <c r="C1068" s="2" t="s">
        <v>1142</v>
      </c>
      <c r="D1068" s="6"/>
      <c r="E1068" s="6" t="s">
        <v>15</v>
      </c>
      <c r="F1068" s="4">
        <v>2.89</v>
      </c>
      <c r="G1068" s="39"/>
      <c r="H1068" s="17">
        <v>1.75</v>
      </c>
      <c r="I1068" s="18">
        <f t="shared" si="16"/>
        <v>0.39446366782006925</v>
      </c>
      <c r="J1068" s="21"/>
      <c r="K1068" s="21"/>
      <c r="L1068" s="6"/>
      <c r="M1068" s="21" t="s">
        <v>16</v>
      </c>
      <c r="N1068" s="21"/>
      <c r="O1068" s="6"/>
      <c r="P1068" s="6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  <c r="BY1068" s="19"/>
      <c r="BZ1068" s="19"/>
      <c r="CA1068" s="19"/>
      <c r="CB1068" s="19"/>
      <c r="CC1068" s="19"/>
      <c r="CD1068" s="19"/>
      <c r="CE1068" s="19"/>
      <c r="CF1068" s="19"/>
      <c r="CG1068" s="19"/>
      <c r="CH1068" s="19"/>
      <c r="CI1068" s="19"/>
      <c r="CJ1068" s="19"/>
      <c r="CK1068" s="19"/>
      <c r="CL1068" s="19"/>
      <c r="CM1068" s="19"/>
      <c r="CN1068" s="19"/>
      <c r="CO1068" s="19"/>
      <c r="CP1068" s="2"/>
    </row>
    <row r="1069" spans="1:94" x14ac:dyDescent="0.4">
      <c r="A1069" s="13" t="s">
        <v>1143</v>
      </c>
      <c r="B1069" s="15">
        <v>105</v>
      </c>
      <c r="C1069" s="19" t="s">
        <v>1144</v>
      </c>
      <c r="D1069" s="21"/>
      <c r="E1069" s="21" t="s">
        <v>25</v>
      </c>
      <c r="F1069" s="4">
        <v>11.29</v>
      </c>
      <c r="G1069" s="39"/>
      <c r="H1069" s="17">
        <v>3.5</v>
      </c>
      <c r="I1069" s="18">
        <f t="shared" si="16"/>
        <v>0.68999114260407435</v>
      </c>
      <c r="J1069" s="21" t="s">
        <v>16</v>
      </c>
      <c r="K1069" s="21"/>
      <c r="L1069" s="21"/>
      <c r="M1069" s="21"/>
      <c r="N1069" s="21"/>
      <c r="O1069" s="21"/>
      <c r="P1069" s="21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  <c r="BT1069" s="19"/>
      <c r="BU1069" s="19"/>
      <c r="BV1069" s="19"/>
      <c r="BW1069" s="19"/>
      <c r="BX1069" s="19"/>
      <c r="BY1069" s="19"/>
      <c r="BZ1069" s="19"/>
      <c r="CA1069" s="19"/>
      <c r="CB1069" s="19"/>
      <c r="CC1069" s="19"/>
      <c r="CD1069" s="19"/>
      <c r="CE1069" s="19"/>
      <c r="CF1069" s="19"/>
      <c r="CG1069" s="19"/>
      <c r="CH1069" s="19"/>
      <c r="CI1069" s="19"/>
      <c r="CJ1069" s="19"/>
      <c r="CK1069" s="19"/>
      <c r="CL1069" s="19"/>
      <c r="CM1069" s="19"/>
      <c r="CN1069" s="19"/>
      <c r="CO1069" s="19"/>
      <c r="CP1069" s="2"/>
    </row>
    <row r="1070" spans="1:94" x14ac:dyDescent="0.4">
      <c r="A1070" s="13" t="s">
        <v>1145</v>
      </c>
      <c r="B1070" s="14">
        <v>6</v>
      </c>
      <c r="C1070" s="19" t="s">
        <v>1146</v>
      </c>
      <c r="D1070" s="21"/>
      <c r="E1070" s="21" t="s">
        <v>25</v>
      </c>
      <c r="F1070" s="4">
        <v>9.5299999999999994</v>
      </c>
      <c r="G1070" s="39"/>
      <c r="H1070" s="17">
        <v>5</v>
      </c>
      <c r="I1070" s="18">
        <f t="shared" si="16"/>
        <v>0.47534102833158443</v>
      </c>
      <c r="J1070" s="21"/>
      <c r="K1070" s="21"/>
      <c r="L1070" s="21" t="s">
        <v>16</v>
      </c>
      <c r="M1070" s="21" t="s">
        <v>16</v>
      </c>
      <c r="N1070" s="21" t="s">
        <v>16</v>
      </c>
      <c r="O1070" s="21"/>
      <c r="P1070" s="21" t="s">
        <v>16</v>
      </c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  <c r="BT1070" s="19"/>
      <c r="BU1070" s="19"/>
      <c r="BV1070" s="19"/>
      <c r="BW1070" s="19"/>
      <c r="BX1070" s="19"/>
      <c r="BY1070" s="19"/>
      <c r="BZ1070" s="19"/>
      <c r="CA1070" s="19"/>
      <c r="CB1070" s="19"/>
      <c r="CC1070" s="19"/>
      <c r="CD1070" s="19"/>
      <c r="CE1070" s="19"/>
      <c r="CF1070" s="19"/>
      <c r="CG1070" s="19"/>
      <c r="CH1070" s="19"/>
      <c r="CI1070" s="19"/>
      <c r="CJ1070" s="19"/>
      <c r="CK1070" s="19"/>
      <c r="CL1070" s="19"/>
      <c r="CM1070" s="19"/>
      <c r="CN1070" s="19"/>
      <c r="CO1070" s="19"/>
      <c r="CP1070" s="2"/>
    </row>
    <row r="1071" spans="1:94" x14ac:dyDescent="0.4">
      <c r="A1071" s="13" t="s">
        <v>1147</v>
      </c>
      <c r="B1071" s="14">
        <v>19</v>
      </c>
      <c r="C1071" s="2" t="s">
        <v>1148</v>
      </c>
      <c r="D1071" s="6"/>
      <c r="E1071" s="6" t="s">
        <v>15</v>
      </c>
      <c r="F1071" s="4">
        <v>4.6500000000000004</v>
      </c>
      <c r="G1071" s="39"/>
      <c r="H1071" s="17">
        <v>3.25</v>
      </c>
      <c r="I1071" s="18">
        <f t="shared" si="16"/>
        <v>0.30107526881720437</v>
      </c>
      <c r="J1071" s="21" t="s">
        <v>16</v>
      </c>
      <c r="K1071" s="21" t="s">
        <v>16</v>
      </c>
      <c r="L1071" s="6" t="s">
        <v>16</v>
      </c>
      <c r="M1071" s="21" t="s">
        <v>16</v>
      </c>
      <c r="N1071" s="21" t="s">
        <v>16</v>
      </c>
      <c r="O1071" s="6"/>
      <c r="P1071" s="6" t="s">
        <v>16</v>
      </c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  <c r="CA1071" s="19"/>
      <c r="CB1071" s="19"/>
      <c r="CC1071" s="19"/>
      <c r="CD1071" s="19"/>
      <c r="CE1071" s="19"/>
      <c r="CF1071" s="19"/>
      <c r="CG1071" s="19"/>
      <c r="CH1071" s="19"/>
      <c r="CI1071" s="19"/>
      <c r="CJ1071" s="19"/>
      <c r="CK1071" s="19"/>
      <c r="CL1071" s="19"/>
      <c r="CM1071" s="19"/>
      <c r="CN1071" s="19"/>
      <c r="CO1071" s="19"/>
      <c r="CP1071" s="2"/>
    </row>
    <row r="1072" spans="1:94" x14ac:dyDescent="0.4">
      <c r="A1072" s="13" t="s">
        <v>1149</v>
      </c>
      <c r="B1072" s="15">
        <v>20</v>
      </c>
      <c r="C1072" s="2" t="s">
        <v>1150</v>
      </c>
      <c r="D1072" s="6"/>
      <c r="E1072" s="6" t="s">
        <v>15</v>
      </c>
      <c r="F1072" s="4">
        <v>4.2300000000000004</v>
      </c>
      <c r="G1072" s="39"/>
      <c r="H1072" s="17">
        <v>2.75</v>
      </c>
      <c r="I1072" s="18">
        <f t="shared" si="16"/>
        <v>0.34988179669030739</v>
      </c>
      <c r="J1072" s="21" t="s">
        <v>16</v>
      </c>
      <c r="K1072" s="21" t="s">
        <v>16</v>
      </c>
      <c r="L1072" s="6" t="s">
        <v>16</v>
      </c>
      <c r="M1072" s="21" t="s">
        <v>16</v>
      </c>
      <c r="N1072" s="21" t="s">
        <v>16</v>
      </c>
      <c r="O1072" s="6"/>
      <c r="P1072" s="6" t="s">
        <v>16</v>
      </c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  <c r="CA1072" s="19"/>
      <c r="CB1072" s="19"/>
      <c r="CC1072" s="19"/>
      <c r="CD1072" s="19"/>
      <c r="CE1072" s="19"/>
      <c r="CF1072" s="19"/>
      <c r="CG1072" s="19"/>
      <c r="CH1072" s="19"/>
      <c r="CI1072" s="19"/>
      <c r="CJ1072" s="19"/>
      <c r="CK1072" s="19"/>
      <c r="CL1072" s="19"/>
      <c r="CM1072" s="19"/>
      <c r="CN1072" s="19"/>
      <c r="CO1072" s="19"/>
      <c r="CP1072" s="2"/>
    </row>
    <row r="1073" spans="1:94" x14ac:dyDescent="0.4">
      <c r="A1073" s="13" t="s">
        <v>1151</v>
      </c>
      <c r="B1073" s="15">
        <v>2</v>
      </c>
      <c r="C1073" s="2" t="s">
        <v>1152</v>
      </c>
      <c r="D1073" s="6"/>
      <c r="E1073" s="6" t="s">
        <v>15</v>
      </c>
      <c r="F1073" s="4">
        <v>4.82</v>
      </c>
      <c r="G1073" s="39"/>
      <c r="H1073" s="17">
        <v>3.1</v>
      </c>
      <c r="I1073" s="18">
        <f t="shared" si="16"/>
        <v>0.35684647302904571</v>
      </c>
      <c r="J1073" s="21"/>
      <c r="K1073" s="21" t="s">
        <v>16</v>
      </c>
      <c r="L1073" s="6" t="s">
        <v>16</v>
      </c>
      <c r="M1073" s="21"/>
      <c r="N1073" s="21" t="s">
        <v>16</v>
      </c>
      <c r="O1073" s="6" t="s">
        <v>16</v>
      </c>
      <c r="P1073" s="6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  <c r="BT1073" s="19"/>
      <c r="BU1073" s="19"/>
      <c r="BV1073" s="19"/>
      <c r="BW1073" s="19"/>
      <c r="BX1073" s="19"/>
      <c r="BY1073" s="19"/>
      <c r="BZ1073" s="19"/>
      <c r="CA1073" s="19"/>
      <c r="CB1073" s="19"/>
      <c r="CC1073" s="19"/>
      <c r="CD1073" s="19"/>
      <c r="CE1073" s="19"/>
      <c r="CF1073" s="19"/>
      <c r="CG1073" s="19"/>
      <c r="CH1073" s="19"/>
      <c r="CI1073" s="19"/>
      <c r="CJ1073" s="19"/>
      <c r="CK1073" s="19"/>
      <c r="CL1073" s="19"/>
      <c r="CM1073" s="19"/>
      <c r="CN1073" s="19"/>
      <c r="CO1073" s="19"/>
      <c r="CP1073" s="2"/>
    </row>
    <row r="1074" spans="1:94" x14ac:dyDescent="0.4">
      <c r="A1074" s="13" t="s">
        <v>1153</v>
      </c>
      <c r="B1074" s="14">
        <v>43</v>
      </c>
      <c r="C1074" s="2" t="s">
        <v>1154</v>
      </c>
      <c r="D1074" s="6"/>
      <c r="E1074" s="6" t="s">
        <v>15</v>
      </c>
      <c r="F1074" s="4">
        <v>1.58</v>
      </c>
      <c r="G1074" s="39"/>
      <c r="H1074" s="17">
        <v>1.25</v>
      </c>
      <c r="I1074" s="18">
        <f t="shared" si="16"/>
        <v>0.20886075949367089</v>
      </c>
      <c r="J1074" s="21" t="s">
        <v>16</v>
      </c>
      <c r="K1074" s="21" t="s">
        <v>16</v>
      </c>
      <c r="L1074" s="6" t="s">
        <v>16</v>
      </c>
      <c r="M1074" s="21" t="s">
        <v>16</v>
      </c>
      <c r="N1074" s="21" t="s">
        <v>16</v>
      </c>
      <c r="O1074" s="6" t="s">
        <v>16</v>
      </c>
      <c r="P1074" s="6" t="s">
        <v>16</v>
      </c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  <c r="CA1074" s="19"/>
      <c r="CB1074" s="19"/>
      <c r="CC1074" s="19"/>
      <c r="CD1074" s="19"/>
      <c r="CE1074" s="19"/>
      <c r="CF1074" s="19"/>
      <c r="CG1074" s="19"/>
      <c r="CH1074" s="19"/>
      <c r="CI1074" s="19"/>
      <c r="CJ1074" s="19"/>
      <c r="CK1074" s="19"/>
      <c r="CL1074" s="19"/>
      <c r="CM1074" s="19"/>
      <c r="CN1074" s="19"/>
      <c r="CO1074" s="19"/>
      <c r="CP1074" s="2"/>
    </row>
    <row r="1075" spans="1:94" x14ac:dyDescent="0.4">
      <c r="A1075" s="13" t="s">
        <v>1155</v>
      </c>
      <c r="B1075" s="14">
        <v>43</v>
      </c>
      <c r="C1075" s="2" t="s">
        <v>1156</v>
      </c>
      <c r="D1075" s="6"/>
      <c r="E1075" s="6" t="s">
        <v>15</v>
      </c>
      <c r="F1075" s="4">
        <v>0.84</v>
      </c>
      <c r="G1075" s="39"/>
      <c r="H1075" s="17">
        <v>0.55000000000000004</v>
      </c>
      <c r="I1075" s="18">
        <f t="shared" si="16"/>
        <v>0.34523809523809512</v>
      </c>
      <c r="J1075" s="21" t="s">
        <v>16</v>
      </c>
      <c r="K1075" s="21" t="s">
        <v>16</v>
      </c>
      <c r="L1075" s="6" t="s">
        <v>16</v>
      </c>
      <c r="M1075" s="21" t="s">
        <v>16</v>
      </c>
      <c r="N1075" s="21" t="s">
        <v>16</v>
      </c>
      <c r="O1075" s="6"/>
      <c r="P1075" s="6" t="s">
        <v>16</v>
      </c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  <c r="BY1075" s="19"/>
      <c r="BZ1075" s="19"/>
      <c r="CA1075" s="19"/>
      <c r="CB1075" s="19"/>
      <c r="CC1075" s="19"/>
      <c r="CD1075" s="19"/>
      <c r="CE1075" s="19"/>
      <c r="CF1075" s="19"/>
      <c r="CG1075" s="19"/>
      <c r="CH1075" s="19"/>
      <c r="CI1075" s="19"/>
      <c r="CJ1075" s="19"/>
      <c r="CK1075" s="19"/>
      <c r="CL1075" s="19"/>
      <c r="CM1075" s="19"/>
      <c r="CN1075" s="19"/>
      <c r="CO1075" s="19"/>
      <c r="CP1075" s="2"/>
    </row>
    <row r="1076" spans="1:94" x14ac:dyDescent="0.4">
      <c r="A1076" s="13" t="s">
        <v>1157</v>
      </c>
      <c r="B1076" s="14">
        <v>2</v>
      </c>
      <c r="C1076" s="19" t="s">
        <v>1158</v>
      </c>
      <c r="D1076" s="21" t="s">
        <v>18</v>
      </c>
      <c r="E1076" s="6" t="s">
        <v>15</v>
      </c>
      <c r="F1076" s="17">
        <v>2.95</v>
      </c>
      <c r="G1076" s="40"/>
      <c r="H1076" s="17">
        <v>2.5</v>
      </c>
      <c r="I1076" s="18">
        <f t="shared" si="16"/>
        <v>0.15254237288135597</v>
      </c>
      <c r="J1076" s="21" t="s">
        <v>16</v>
      </c>
      <c r="K1076" s="21" t="s">
        <v>16</v>
      </c>
      <c r="L1076" s="21" t="s">
        <v>16</v>
      </c>
      <c r="M1076" s="21" t="s">
        <v>16</v>
      </c>
      <c r="N1076" s="21" t="s">
        <v>16</v>
      </c>
      <c r="O1076" s="21"/>
      <c r="P1076" s="21" t="s">
        <v>16</v>
      </c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  <c r="BT1076" s="19"/>
      <c r="BU1076" s="19"/>
      <c r="BV1076" s="19"/>
      <c r="BW1076" s="19"/>
      <c r="BX1076" s="19"/>
      <c r="BY1076" s="19"/>
      <c r="BZ1076" s="19"/>
      <c r="CA1076" s="19"/>
      <c r="CB1076" s="19"/>
      <c r="CC1076" s="19"/>
      <c r="CD1076" s="19"/>
      <c r="CE1076" s="19"/>
      <c r="CF1076" s="19"/>
      <c r="CG1076" s="19"/>
      <c r="CH1076" s="19"/>
      <c r="CI1076" s="19"/>
      <c r="CJ1076" s="19"/>
      <c r="CK1076" s="19"/>
      <c r="CL1076" s="19"/>
      <c r="CM1076" s="19"/>
      <c r="CN1076" s="19"/>
      <c r="CO1076" s="19"/>
      <c r="CP1076" s="2"/>
    </row>
    <row r="1077" spans="1:94" x14ac:dyDescent="0.4">
      <c r="A1077" s="13" t="s">
        <v>1159</v>
      </c>
      <c r="B1077" s="14">
        <v>90</v>
      </c>
      <c r="C1077" s="2" t="s">
        <v>1160</v>
      </c>
      <c r="D1077" s="6" t="s">
        <v>18</v>
      </c>
      <c r="E1077" s="6" t="s">
        <v>25</v>
      </c>
      <c r="F1077" s="4">
        <v>2.95</v>
      </c>
      <c r="G1077" s="39"/>
      <c r="H1077" s="17">
        <v>1.25</v>
      </c>
      <c r="I1077" s="18">
        <f t="shared" si="16"/>
        <v>0.57627118644067798</v>
      </c>
      <c r="J1077" s="21" t="s">
        <v>16</v>
      </c>
      <c r="K1077" s="21"/>
      <c r="L1077" s="6" t="s">
        <v>16</v>
      </c>
      <c r="M1077" s="21"/>
      <c r="N1077" s="21"/>
      <c r="O1077" s="6"/>
      <c r="P1077" s="6" t="s">
        <v>16</v>
      </c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  <c r="BY1077" s="19"/>
      <c r="BZ1077" s="19"/>
      <c r="CA1077" s="19"/>
      <c r="CB1077" s="19"/>
      <c r="CC1077" s="19"/>
      <c r="CD1077" s="19"/>
      <c r="CE1077" s="19"/>
      <c r="CF1077" s="19"/>
      <c r="CG1077" s="19"/>
      <c r="CH1077" s="19"/>
      <c r="CI1077" s="19"/>
      <c r="CJ1077" s="19"/>
      <c r="CK1077" s="19"/>
      <c r="CL1077" s="19"/>
      <c r="CM1077" s="19"/>
      <c r="CN1077" s="19"/>
      <c r="CO1077" s="19"/>
      <c r="CP1077" s="2"/>
    </row>
    <row r="1078" spans="1:94" x14ac:dyDescent="0.4">
      <c r="A1078" s="13" t="s">
        <v>1161</v>
      </c>
      <c r="B1078" s="14">
        <v>1</v>
      </c>
      <c r="C1078" s="2" t="s">
        <v>1162</v>
      </c>
      <c r="D1078" s="6"/>
      <c r="E1078" s="6" t="s">
        <v>15</v>
      </c>
      <c r="F1078" s="4">
        <v>1.71</v>
      </c>
      <c r="G1078" s="39"/>
      <c r="H1078" s="17">
        <v>1.25</v>
      </c>
      <c r="I1078" s="18">
        <f t="shared" si="16"/>
        <v>0.26900584795321636</v>
      </c>
      <c r="J1078" s="21"/>
      <c r="K1078" s="21" t="s">
        <v>16</v>
      </c>
      <c r="L1078" s="6" t="s">
        <v>16</v>
      </c>
      <c r="M1078" s="21"/>
      <c r="N1078" s="21" t="s">
        <v>16</v>
      </c>
      <c r="O1078" s="6"/>
      <c r="P1078" s="6" t="s">
        <v>16</v>
      </c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  <c r="CF1078" s="19"/>
      <c r="CG1078" s="19"/>
      <c r="CH1078" s="19"/>
      <c r="CI1078" s="19"/>
      <c r="CJ1078" s="19"/>
      <c r="CK1078" s="19"/>
      <c r="CL1078" s="19"/>
      <c r="CM1078" s="19"/>
      <c r="CN1078" s="19"/>
      <c r="CO1078" s="19"/>
      <c r="CP1078" s="2"/>
    </row>
    <row r="1079" spans="1:94" x14ac:dyDescent="0.4">
      <c r="A1079" s="13" t="s">
        <v>1163</v>
      </c>
      <c r="B1079" s="15">
        <v>42</v>
      </c>
      <c r="C1079" s="2" t="s">
        <v>1164</v>
      </c>
      <c r="D1079" s="6"/>
      <c r="E1079" s="6" t="s">
        <v>15</v>
      </c>
      <c r="F1079" s="4">
        <v>1.29</v>
      </c>
      <c r="G1079" s="39"/>
      <c r="H1079" s="17">
        <v>0.75</v>
      </c>
      <c r="I1079" s="18">
        <f t="shared" si="16"/>
        <v>0.41860465116279066</v>
      </c>
      <c r="J1079" s="21" t="s">
        <v>16</v>
      </c>
      <c r="K1079" s="21" t="s">
        <v>16</v>
      </c>
      <c r="L1079" s="6" t="s">
        <v>16</v>
      </c>
      <c r="M1079" s="21"/>
      <c r="N1079" s="21"/>
      <c r="O1079" s="6"/>
      <c r="P1079" s="6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  <c r="CA1079" s="19"/>
      <c r="CB1079" s="19"/>
      <c r="CC1079" s="19"/>
      <c r="CD1079" s="19"/>
      <c r="CE1079" s="19"/>
      <c r="CF1079" s="19"/>
      <c r="CG1079" s="19"/>
      <c r="CH1079" s="19"/>
      <c r="CI1079" s="19"/>
      <c r="CJ1079" s="19"/>
      <c r="CK1079" s="19"/>
      <c r="CL1079" s="19"/>
      <c r="CM1079" s="19"/>
      <c r="CN1079" s="19"/>
      <c r="CO1079" s="19"/>
      <c r="CP1079" s="2"/>
    </row>
    <row r="1080" spans="1:94" x14ac:dyDescent="0.4">
      <c r="A1080" s="13" t="s">
        <v>1165</v>
      </c>
      <c r="B1080" s="15">
        <v>6</v>
      </c>
      <c r="C1080" s="2" t="s">
        <v>1166</v>
      </c>
      <c r="D1080" s="6" t="s">
        <v>18</v>
      </c>
      <c r="E1080" s="6" t="s">
        <v>15</v>
      </c>
      <c r="F1080" s="4">
        <v>4.95</v>
      </c>
      <c r="G1080" s="39"/>
      <c r="H1080" s="17">
        <v>3.5</v>
      </c>
      <c r="I1080" s="18">
        <f t="shared" si="16"/>
        <v>0.29292929292929293</v>
      </c>
      <c r="J1080" s="21"/>
      <c r="K1080" s="21" t="s">
        <v>16</v>
      </c>
      <c r="L1080" s="6"/>
      <c r="M1080" s="21"/>
      <c r="N1080" s="21" t="s">
        <v>16</v>
      </c>
      <c r="O1080" s="6" t="s">
        <v>16</v>
      </c>
      <c r="P1080" s="6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  <c r="CA1080" s="19"/>
      <c r="CB1080" s="19"/>
      <c r="CC1080" s="19"/>
      <c r="CD1080" s="19"/>
      <c r="CE1080" s="19"/>
      <c r="CF1080" s="19"/>
      <c r="CG1080" s="19"/>
      <c r="CH1080" s="19"/>
      <c r="CI1080" s="19"/>
      <c r="CJ1080" s="19"/>
      <c r="CK1080" s="19"/>
      <c r="CL1080" s="19"/>
      <c r="CM1080" s="19"/>
      <c r="CN1080" s="19"/>
      <c r="CO1080" s="19"/>
      <c r="CP1080" s="2"/>
    </row>
    <row r="1081" spans="1:94" x14ac:dyDescent="0.4">
      <c r="A1081" s="13" t="s">
        <v>1167</v>
      </c>
      <c r="B1081" s="14">
        <v>49</v>
      </c>
      <c r="C1081" s="2" t="s">
        <v>1168</v>
      </c>
      <c r="D1081" s="6"/>
      <c r="E1081" s="6" t="s">
        <v>25</v>
      </c>
      <c r="F1081" s="4">
        <v>1.97</v>
      </c>
      <c r="G1081" s="39"/>
      <c r="H1081" s="17">
        <v>1.35</v>
      </c>
      <c r="I1081" s="18">
        <f t="shared" si="16"/>
        <v>0.31472081218274106</v>
      </c>
      <c r="J1081" s="21" t="s">
        <v>16</v>
      </c>
      <c r="K1081" s="21"/>
      <c r="L1081" s="6"/>
      <c r="M1081" s="21"/>
      <c r="N1081" s="21"/>
      <c r="O1081" s="6"/>
      <c r="P1081" s="6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  <c r="BY1081" s="19"/>
      <c r="BZ1081" s="19"/>
      <c r="CA1081" s="19"/>
      <c r="CB1081" s="19"/>
      <c r="CC1081" s="19"/>
      <c r="CD1081" s="19"/>
      <c r="CE1081" s="19"/>
      <c r="CF1081" s="19"/>
      <c r="CG1081" s="19"/>
      <c r="CH1081" s="19"/>
      <c r="CI1081" s="19"/>
      <c r="CJ1081" s="19"/>
      <c r="CK1081" s="19"/>
      <c r="CL1081" s="19"/>
      <c r="CM1081" s="19"/>
      <c r="CN1081" s="19"/>
      <c r="CO1081" s="19"/>
      <c r="CP1081" s="2"/>
    </row>
    <row r="1082" spans="1:94" x14ac:dyDescent="0.4">
      <c r="A1082" s="13" t="s">
        <v>1169</v>
      </c>
      <c r="B1082" s="15">
        <v>25</v>
      </c>
      <c r="C1082" s="2" t="s">
        <v>1170</v>
      </c>
      <c r="D1082" s="6"/>
      <c r="E1082" s="6" t="s">
        <v>15</v>
      </c>
      <c r="F1082" s="4">
        <v>2.65</v>
      </c>
      <c r="G1082" s="39"/>
      <c r="H1082" s="17">
        <v>1.6</v>
      </c>
      <c r="I1082" s="18">
        <f t="shared" si="16"/>
        <v>0.39622641509433953</v>
      </c>
      <c r="J1082" s="21"/>
      <c r="K1082" s="21"/>
      <c r="L1082" s="6"/>
      <c r="M1082" s="21" t="s">
        <v>16</v>
      </c>
      <c r="N1082" s="21" t="s">
        <v>16</v>
      </c>
      <c r="O1082" s="6"/>
      <c r="P1082" s="6" t="s">
        <v>16</v>
      </c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  <c r="CA1082" s="19"/>
      <c r="CB1082" s="19"/>
      <c r="CC1082" s="19"/>
      <c r="CD1082" s="19"/>
      <c r="CE1082" s="19"/>
      <c r="CF1082" s="19"/>
      <c r="CG1082" s="19"/>
      <c r="CH1082" s="19"/>
      <c r="CI1082" s="19"/>
      <c r="CJ1082" s="19"/>
      <c r="CK1082" s="19"/>
      <c r="CL1082" s="19"/>
      <c r="CM1082" s="19"/>
      <c r="CN1082" s="19"/>
      <c r="CO1082" s="19"/>
      <c r="CP1082" s="2"/>
    </row>
    <row r="1083" spans="1:94" x14ac:dyDescent="0.4">
      <c r="A1083" s="13" t="s">
        <v>1171</v>
      </c>
      <c r="B1083" s="14">
        <v>29</v>
      </c>
      <c r="C1083" s="2" t="s">
        <v>1172</v>
      </c>
      <c r="D1083" s="6" t="s">
        <v>18</v>
      </c>
      <c r="E1083" s="6" t="s">
        <v>15</v>
      </c>
      <c r="F1083" s="4">
        <v>2.95</v>
      </c>
      <c r="G1083" s="39"/>
      <c r="H1083" s="17">
        <v>1.5</v>
      </c>
      <c r="I1083" s="18">
        <f t="shared" si="16"/>
        <v>0.49152542372881358</v>
      </c>
      <c r="J1083" s="21" t="s">
        <v>16</v>
      </c>
      <c r="K1083" s="21" t="s">
        <v>16</v>
      </c>
      <c r="L1083" s="6" t="s">
        <v>16</v>
      </c>
      <c r="M1083" s="21" t="s">
        <v>16</v>
      </c>
      <c r="N1083" s="21" t="s">
        <v>16</v>
      </c>
      <c r="O1083" s="6"/>
      <c r="P1083" s="6" t="s">
        <v>16</v>
      </c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  <c r="BY1083" s="19"/>
      <c r="BZ1083" s="19"/>
      <c r="CA1083" s="19"/>
      <c r="CB1083" s="19"/>
      <c r="CC1083" s="19"/>
      <c r="CD1083" s="19"/>
      <c r="CE1083" s="19"/>
      <c r="CF1083" s="19"/>
      <c r="CG1083" s="19"/>
      <c r="CH1083" s="19"/>
      <c r="CI1083" s="19"/>
      <c r="CJ1083" s="19"/>
      <c r="CK1083" s="19"/>
      <c r="CL1083" s="19"/>
      <c r="CM1083" s="19"/>
      <c r="CN1083" s="19"/>
      <c r="CO1083" s="19"/>
      <c r="CP1083" s="2"/>
    </row>
    <row r="1084" spans="1:94" x14ac:dyDescent="0.4">
      <c r="A1084" s="13" t="s">
        <v>1173</v>
      </c>
      <c r="B1084" s="14">
        <v>15</v>
      </c>
      <c r="C1084" s="2" t="s">
        <v>1174</v>
      </c>
      <c r="D1084" s="6"/>
      <c r="E1084" s="6" t="s">
        <v>15</v>
      </c>
      <c r="F1084" s="4">
        <v>2</v>
      </c>
      <c r="G1084" s="39"/>
      <c r="H1084" s="17">
        <v>1.4</v>
      </c>
      <c r="I1084" s="18">
        <f t="shared" si="16"/>
        <v>0.30000000000000004</v>
      </c>
      <c r="J1084" s="21" t="s">
        <v>16</v>
      </c>
      <c r="K1084" s="21"/>
      <c r="L1084" s="6"/>
      <c r="M1084" s="21"/>
      <c r="N1084" s="21"/>
      <c r="O1084" s="6"/>
      <c r="P1084" s="6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  <c r="BY1084" s="19"/>
      <c r="BZ1084" s="19"/>
      <c r="CA1084" s="19"/>
      <c r="CB1084" s="19"/>
      <c r="CC1084" s="19"/>
      <c r="CD1084" s="19"/>
      <c r="CE1084" s="19"/>
      <c r="CF1084" s="19"/>
      <c r="CG1084" s="19"/>
      <c r="CH1084" s="19"/>
      <c r="CI1084" s="19"/>
      <c r="CJ1084" s="19"/>
      <c r="CK1084" s="19"/>
      <c r="CL1084" s="19"/>
      <c r="CM1084" s="19"/>
      <c r="CN1084" s="19"/>
      <c r="CO1084" s="19"/>
      <c r="CP1084" s="2"/>
    </row>
    <row r="1085" spans="1:94" x14ac:dyDescent="0.4">
      <c r="A1085" s="13" t="s">
        <v>1175</v>
      </c>
      <c r="B1085" s="15">
        <v>0</v>
      </c>
      <c r="C1085" s="2" t="s">
        <v>1176</v>
      </c>
      <c r="D1085" s="6"/>
      <c r="E1085" s="6" t="s">
        <v>15</v>
      </c>
      <c r="F1085" s="4">
        <v>0.55000000000000004</v>
      </c>
      <c r="G1085" s="39"/>
      <c r="H1085" s="17">
        <v>0.4</v>
      </c>
      <c r="I1085" s="18">
        <f t="shared" si="16"/>
        <v>0.27272727272727271</v>
      </c>
      <c r="J1085" s="21"/>
      <c r="K1085" s="21" t="s">
        <v>16</v>
      </c>
      <c r="L1085" s="6" t="s">
        <v>16</v>
      </c>
      <c r="M1085" s="21" t="s">
        <v>16</v>
      </c>
      <c r="N1085" s="21" t="s">
        <v>16</v>
      </c>
      <c r="O1085" s="6" t="s">
        <v>16</v>
      </c>
      <c r="P1085" s="6" t="s">
        <v>16</v>
      </c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  <c r="BY1085" s="19"/>
      <c r="BZ1085" s="19"/>
      <c r="CA1085" s="19"/>
      <c r="CB1085" s="19"/>
      <c r="CC1085" s="19"/>
      <c r="CD1085" s="19"/>
      <c r="CE1085" s="19"/>
      <c r="CF1085" s="19"/>
      <c r="CG1085" s="19"/>
      <c r="CH1085" s="19"/>
      <c r="CI1085" s="19"/>
      <c r="CJ1085" s="19"/>
      <c r="CK1085" s="19"/>
      <c r="CL1085" s="19"/>
      <c r="CM1085" s="19"/>
      <c r="CN1085" s="19"/>
      <c r="CO1085" s="19"/>
      <c r="CP1085" s="2"/>
    </row>
    <row r="1086" spans="1:94" x14ac:dyDescent="0.4">
      <c r="A1086" s="13" t="s">
        <v>1177</v>
      </c>
      <c r="B1086" s="15">
        <v>5</v>
      </c>
      <c r="C1086" s="2" t="s">
        <v>1178</v>
      </c>
      <c r="D1086" s="6"/>
      <c r="E1086" s="6" t="s">
        <v>15</v>
      </c>
      <c r="F1086" s="4">
        <v>3.34</v>
      </c>
      <c r="G1086" s="39"/>
      <c r="H1086" s="17">
        <v>2.35</v>
      </c>
      <c r="I1086" s="18">
        <f t="shared" si="16"/>
        <v>0.29640718562874246</v>
      </c>
      <c r="J1086" s="21" t="s">
        <v>16</v>
      </c>
      <c r="K1086" s="21"/>
      <c r="L1086" s="6"/>
      <c r="M1086" s="21"/>
      <c r="N1086" s="21"/>
      <c r="O1086" s="6"/>
      <c r="P1086" s="6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  <c r="BY1086" s="19"/>
      <c r="BZ1086" s="19"/>
      <c r="CA1086" s="19"/>
      <c r="CB1086" s="19"/>
      <c r="CC1086" s="19"/>
      <c r="CD1086" s="19"/>
      <c r="CE1086" s="19"/>
      <c r="CF1086" s="19"/>
      <c r="CG1086" s="19"/>
      <c r="CH1086" s="19"/>
      <c r="CI1086" s="19"/>
      <c r="CJ1086" s="19"/>
      <c r="CK1086" s="19"/>
      <c r="CL1086" s="19"/>
      <c r="CM1086" s="19"/>
      <c r="CN1086" s="19"/>
      <c r="CO1086" s="19"/>
      <c r="CP1086" s="2"/>
    </row>
    <row r="1087" spans="1:94" x14ac:dyDescent="0.4">
      <c r="A1087" s="13" t="s">
        <v>1179</v>
      </c>
      <c r="B1087" s="14">
        <v>7</v>
      </c>
      <c r="C1087" s="2" t="s">
        <v>1180</v>
      </c>
      <c r="D1087" s="6"/>
      <c r="E1087" s="6" t="s">
        <v>15</v>
      </c>
      <c r="F1087" s="4">
        <v>3.95</v>
      </c>
      <c r="G1087" s="39"/>
      <c r="H1087" s="17">
        <v>2.6</v>
      </c>
      <c r="I1087" s="18">
        <f t="shared" si="16"/>
        <v>0.34177215189873422</v>
      </c>
      <c r="J1087" s="21"/>
      <c r="K1087" s="21" t="s">
        <v>16</v>
      </c>
      <c r="L1087" s="6"/>
      <c r="M1087" s="21"/>
      <c r="N1087" s="21" t="s">
        <v>16</v>
      </c>
      <c r="O1087" s="6" t="s">
        <v>16</v>
      </c>
      <c r="P1087" s="6" t="s">
        <v>16</v>
      </c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  <c r="BY1087" s="19"/>
      <c r="BZ1087" s="19"/>
      <c r="CA1087" s="19"/>
      <c r="CB1087" s="19"/>
      <c r="CC1087" s="19"/>
      <c r="CD1087" s="19"/>
      <c r="CE1087" s="19"/>
      <c r="CF1087" s="19"/>
      <c r="CG1087" s="19"/>
      <c r="CH1087" s="19"/>
      <c r="CI1087" s="19"/>
      <c r="CJ1087" s="19"/>
      <c r="CK1087" s="19"/>
      <c r="CL1087" s="19"/>
      <c r="CM1087" s="19"/>
      <c r="CN1087" s="19"/>
      <c r="CO1087" s="19"/>
      <c r="CP1087" s="2"/>
    </row>
    <row r="1088" spans="1:94" x14ac:dyDescent="0.4">
      <c r="A1088" s="13" t="s">
        <v>1181</v>
      </c>
      <c r="B1088" s="14">
        <v>4</v>
      </c>
      <c r="C1088" s="2" t="s">
        <v>1182</v>
      </c>
      <c r="D1088" s="6"/>
      <c r="E1088" s="6" t="s">
        <v>15</v>
      </c>
      <c r="F1088" s="4">
        <v>2.2999999999999998</v>
      </c>
      <c r="G1088" s="39"/>
      <c r="H1088" s="17">
        <v>1.6</v>
      </c>
      <c r="I1088" s="18">
        <f t="shared" si="16"/>
        <v>0.30434782608695643</v>
      </c>
      <c r="J1088" s="21"/>
      <c r="K1088" s="21"/>
      <c r="L1088" s="6"/>
      <c r="M1088" s="21"/>
      <c r="N1088" s="21"/>
      <c r="O1088" s="6" t="s">
        <v>16</v>
      </c>
      <c r="P1088" s="6" t="s">
        <v>16</v>
      </c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  <c r="BY1088" s="19"/>
      <c r="BZ1088" s="19"/>
      <c r="CA1088" s="19"/>
      <c r="CB1088" s="19"/>
      <c r="CC1088" s="19"/>
      <c r="CD1088" s="19"/>
      <c r="CE1088" s="19"/>
      <c r="CF1088" s="19"/>
      <c r="CG1088" s="19"/>
      <c r="CH1088" s="19"/>
      <c r="CI1088" s="19"/>
      <c r="CJ1088" s="19"/>
      <c r="CK1088" s="19"/>
      <c r="CL1088" s="19"/>
      <c r="CM1088" s="19"/>
      <c r="CN1088" s="19"/>
      <c r="CO1088" s="19"/>
      <c r="CP1088" s="2"/>
    </row>
    <row r="1089" spans="1:94" x14ac:dyDescent="0.4">
      <c r="A1089" s="13" t="s">
        <v>1183</v>
      </c>
      <c r="B1089" s="15">
        <v>10</v>
      </c>
      <c r="C1089" s="19" t="s">
        <v>1184</v>
      </c>
      <c r="D1089" s="21"/>
      <c r="E1089" s="6" t="s">
        <v>15</v>
      </c>
      <c r="F1089" s="4">
        <v>4.2</v>
      </c>
      <c r="G1089" s="39"/>
      <c r="H1089" s="17">
        <v>2.8</v>
      </c>
      <c r="I1089" s="18">
        <f t="shared" ref="I1089:I1144" si="17">1-(H1089/F1089)</f>
        <v>0.33333333333333337</v>
      </c>
      <c r="J1089" s="21"/>
      <c r="K1089" s="21"/>
      <c r="L1089" s="21"/>
      <c r="M1089" s="21"/>
      <c r="N1089" s="21"/>
      <c r="O1089" s="21"/>
      <c r="P1089" s="21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  <c r="BY1089" s="19"/>
      <c r="BZ1089" s="19"/>
      <c r="CA1089" s="19"/>
      <c r="CB1089" s="19"/>
      <c r="CC1089" s="19"/>
      <c r="CD1089" s="19"/>
      <c r="CE1089" s="19"/>
      <c r="CF1089" s="19"/>
      <c r="CG1089" s="19"/>
      <c r="CH1089" s="19"/>
      <c r="CI1089" s="19"/>
      <c r="CJ1089" s="19"/>
      <c r="CK1089" s="19"/>
      <c r="CL1089" s="19"/>
      <c r="CM1089" s="19"/>
      <c r="CN1089" s="19"/>
      <c r="CO1089" s="19"/>
      <c r="CP1089" s="2"/>
    </row>
    <row r="1090" spans="1:94" x14ac:dyDescent="0.4">
      <c r="A1090" s="13" t="s">
        <v>1185</v>
      </c>
      <c r="B1090" s="15">
        <v>25</v>
      </c>
      <c r="C1090" s="19" t="s">
        <v>1186</v>
      </c>
      <c r="D1090" s="21"/>
      <c r="E1090" s="21" t="s">
        <v>25</v>
      </c>
      <c r="F1090" s="4">
        <v>0.99</v>
      </c>
      <c r="G1090" s="39"/>
      <c r="H1090" s="17">
        <v>0.5</v>
      </c>
      <c r="I1090" s="18">
        <f t="shared" si="17"/>
        <v>0.49494949494949492</v>
      </c>
      <c r="J1090" s="21" t="s">
        <v>16</v>
      </c>
      <c r="K1090" s="21" t="s">
        <v>16</v>
      </c>
      <c r="L1090" s="21"/>
      <c r="M1090" s="21"/>
      <c r="N1090" s="21"/>
      <c r="O1090" s="21"/>
      <c r="P1090" s="21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  <c r="BY1090" s="19"/>
      <c r="BZ1090" s="19"/>
      <c r="CA1090" s="19"/>
      <c r="CB1090" s="19"/>
      <c r="CC1090" s="19"/>
      <c r="CD1090" s="19"/>
      <c r="CE1090" s="19"/>
      <c r="CF1090" s="19"/>
      <c r="CG1090" s="19"/>
      <c r="CH1090" s="19"/>
      <c r="CI1090" s="19"/>
      <c r="CJ1090" s="19"/>
      <c r="CK1090" s="19"/>
      <c r="CL1090" s="19"/>
      <c r="CM1090" s="19"/>
      <c r="CN1090" s="19"/>
      <c r="CO1090" s="19"/>
      <c r="CP1090" s="2"/>
    </row>
    <row r="1091" spans="1:94" x14ac:dyDescent="0.4">
      <c r="A1091" s="13" t="s">
        <v>1187</v>
      </c>
      <c r="B1091" s="14">
        <v>100</v>
      </c>
      <c r="C1091" s="19" t="s">
        <v>1188</v>
      </c>
      <c r="D1091" s="21"/>
      <c r="E1091" s="21" t="s">
        <v>25</v>
      </c>
      <c r="F1091" s="4">
        <v>0.61</v>
      </c>
      <c r="G1091" s="39"/>
      <c r="H1091" s="17">
        <v>0.3</v>
      </c>
      <c r="I1091" s="18">
        <f t="shared" si="17"/>
        <v>0.50819672131147542</v>
      </c>
      <c r="J1091" s="21"/>
      <c r="K1091" s="21" t="s">
        <v>16</v>
      </c>
      <c r="L1091" s="21" t="s">
        <v>16</v>
      </c>
      <c r="M1091" s="21"/>
      <c r="N1091" s="21" t="s">
        <v>16</v>
      </c>
      <c r="O1091" s="21"/>
      <c r="P1091" s="21" t="s">
        <v>16</v>
      </c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  <c r="BY1091" s="19"/>
      <c r="BZ1091" s="19"/>
      <c r="CA1091" s="19"/>
      <c r="CB1091" s="19"/>
      <c r="CC1091" s="19"/>
      <c r="CD1091" s="19"/>
      <c r="CE1091" s="19"/>
      <c r="CF1091" s="19"/>
      <c r="CG1091" s="19"/>
      <c r="CH1091" s="19"/>
      <c r="CI1091" s="19"/>
      <c r="CJ1091" s="19"/>
      <c r="CK1091" s="19"/>
      <c r="CL1091" s="19"/>
      <c r="CM1091" s="19"/>
      <c r="CN1091" s="19"/>
      <c r="CO1091" s="19"/>
      <c r="CP1091" s="2"/>
    </row>
    <row r="1092" spans="1:94" x14ac:dyDescent="0.4">
      <c r="A1092" s="13" t="s">
        <v>1187</v>
      </c>
      <c r="B1092" s="15">
        <v>4</v>
      </c>
      <c r="C1092" s="2" t="s">
        <v>1189</v>
      </c>
      <c r="D1092" s="6"/>
      <c r="E1092" s="21" t="s">
        <v>25</v>
      </c>
      <c r="F1092" s="4">
        <v>61</v>
      </c>
      <c r="G1092" s="39"/>
      <c r="H1092" s="17">
        <v>24</v>
      </c>
      <c r="I1092" s="18">
        <f t="shared" si="17"/>
        <v>0.60655737704918034</v>
      </c>
      <c r="J1092" s="21"/>
      <c r="K1092" s="21" t="s">
        <v>16</v>
      </c>
      <c r="L1092" s="6" t="s">
        <v>16</v>
      </c>
      <c r="M1092" s="21"/>
      <c r="N1092" s="21" t="s">
        <v>16</v>
      </c>
      <c r="O1092" s="6"/>
      <c r="P1092" s="6" t="s">
        <v>16</v>
      </c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  <c r="CF1092" s="19"/>
      <c r="CG1092" s="19"/>
      <c r="CH1092" s="19"/>
      <c r="CI1092" s="19"/>
      <c r="CJ1092" s="19"/>
      <c r="CK1092" s="19"/>
      <c r="CL1092" s="19"/>
      <c r="CM1092" s="19"/>
      <c r="CN1092" s="19"/>
      <c r="CO1092" s="19"/>
      <c r="CP1092" s="2"/>
    </row>
    <row r="1093" spans="1:94" x14ac:dyDescent="0.4">
      <c r="A1093" s="13" t="s">
        <v>1190</v>
      </c>
      <c r="B1093" s="14">
        <v>150</v>
      </c>
      <c r="C1093" s="19" t="s">
        <v>1191</v>
      </c>
      <c r="D1093" s="21"/>
      <c r="E1093" s="21" t="s">
        <v>25</v>
      </c>
      <c r="F1093" s="4">
        <v>0.54</v>
      </c>
      <c r="G1093" s="39"/>
      <c r="H1093" s="17">
        <v>0.3</v>
      </c>
      <c r="I1093" s="18">
        <f t="shared" si="17"/>
        <v>0.44444444444444453</v>
      </c>
      <c r="J1093" s="21"/>
      <c r="K1093" s="21" t="s">
        <v>16</v>
      </c>
      <c r="L1093" s="21"/>
      <c r="M1093" s="21"/>
      <c r="N1093" s="21"/>
      <c r="O1093" s="21"/>
      <c r="P1093" s="21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  <c r="BT1093" s="19"/>
      <c r="BU1093" s="19"/>
      <c r="BV1093" s="19"/>
      <c r="BW1093" s="19"/>
      <c r="BX1093" s="19"/>
      <c r="BY1093" s="19"/>
      <c r="BZ1093" s="19"/>
      <c r="CA1093" s="19"/>
      <c r="CB1093" s="19"/>
      <c r="CC1093" s="19"/>
      <c r="CD1093" s="19"/>
      <c r="CE1093" s="19"/>
      <c r="CF1093" s="19"/>
      <c r="CG1093" s="19"/>
      <c r="CH1093" s="19"/>
      <c r="CI1093" s="19"/>
      <c r="CJ1093" s="19"/>
      <c r="CK1093" s="19"/>
      <c r="CL1093" s="19"/>
      <c r="CM1093" s="19"/>
      <c r="CN1093" s="19"/>
      <c r="CO1093" s="19"/>
      <c r="CP1093" s="2"/>
    </row>
    <row r="1094" spans="1:94" x14ac:dyDescent="0.4">
      <c r="A1094" s="13" t="s">
        <v>1190</v>
      </c>
      <c r="B1094" s="14">
        <v>250</v>
      </c>
      <c r="C1094" s="19" t="s">
        <v>1192</v>
      </c>
      <c r="D1094" s="21"/>
      <c r="E1094" s="21" t="s">
        <v>25</v>
      </c>
      <c r="F1094" s="4">
        <v>0.99</v>
      </c>
      <c r="G1094" s="39"/>
      <c r="H1094" s="17">
        <v>0.5</v>
      </c>
      <c r="I1094" s="18">
        <f t="shared" si="17"/>
        <v>0.49494949494949492</v>
      </c>
      <c r="J1094" s="21"/>
      <c r="K1094" s="21" t="s">
        <v>16</v>
      </c>
      <c r="L1094" s="21"/>
      <c r="M1094" s="21"/>
      <c r="N1094" s="21"/>
      <c r="O1094" s="21"/>
      <c r="P1094" s="21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  <c r="BT1094" s="19"/>
      <c r="BU1094" s="19"/>
      <c r="BV1094" s="19"/>
      <c r="BW1094" s="19"/>
      <c r="BX1094" s="19"/>
      <c r="BY1094" s="19"/>
      <c r="BZ1094" s="19"/>
      <c r="CA1094" s="19"/>
      <c r="CB1094" s="19"/>
      <c r="CC1094" s="19"/>
      <c r="CD1094" s="19"/>
      <c r="CE1094" s="19"/>
      <c r="CF1094" s="19"/>
      <c r="CG1094" s="19"/>
      <c r="CH1094" s="19"/>
      <c r="CI1094" s="19"/>
      <c r="CJ1094" s="19"/>
      <c r="CK1094" s="19"/>
      <c r="CL1094" s="19"/>
      <c r="CM1094" s="19"/>
      <c r="CN1094" s="19"/>
      <c r="CO1094" s="19"/>
      <c r="CP1094" s="2"/>
    </row>
    <row r="1095" spans="1:94" x14ac:dyDescent="0.4">
      <c r="A1095" s="13" t="s">
        <v>1193</v>
      </c>
      <c r="B1095" s="14">
        <v>31</v>
      </c>
      <c r="C1095" s="19" t="s">
        <v>1194</v>
      </c>
      <c r="D1095" s="21"/>
      <c r="E1095" s="21" t="s">
        <v>15</v>
      </c>
      <c r="F1095" s="22">
        <v>1.24</v>
      </c>
      <c r="G1095" s="41"/>
      <c r="H1095" s="17">
        <v>0.6</v>
      </c>
      <c r="I1095" s="18">
        <f t="shared" si="17"/>
        <v>0.5161290322580645</v>
      </c>
      <c r="J1095" s="21" t="s">
        <v>16</v>
      </c>
      <c r="K1095" s="21" t="s">
        <v>16</v>
      </c>
      <c r="L1095" s="21" t="s">
        <v>16</v>
      </c>
      <c r="M1095" s="21" t="s">
        <v>16</v>
      </c>
      <c r="N1095" s="21" t="s">
        <v>16</v>
      </c>
      <c r="O1095" s="21" t="s">
        <v>16</v>
      </c>
      <c r="P1095" s="21" t="s">
        <v>16</v>
      </c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  <c r="BT1095" s="19"/>
      <c r="BU1095" s="19"/>
      <c r="BV1095" s="19"/>
      <c r="BW1095" s="19"/>
      <c r="BX1095" s="19"/>
      <c r="BY1095" s="19"/>
      <c r="BZ1095" s="19"/>
      <c r="CA1095" s="19"/>
      <c r="CB1095" s="19"/>
      <c r="CC1095" s="19"/>
      <c r="CD1095" s="19"/>
      <c r="CE1095" s="19"/>
      <c r="CF1095" s="19"/>
      <c r="CG1095" s="19"/>
      <c r="CH1095" s="19"/>
      <c r="CI1095" s="19"/>
      <c r="CJ1095" s="19"/>
      <c r="CK1095" s="19"/>
      <c r="CL1095" s="19"/>
      <c r="CM1095" s="19"/>
      <c r="CN1095" s="19"/>
      <c r="CO1095" s="19"/>
      <c r="CP1095" s="2"/>
    </row>
    <row r="1096" spans="1:94" x14ac:dyDescent="0.4">
      <c r="A1096" s="13" t="s">
        <v>1195</v>
      </c>
      <c r="B1096" s="15">
        <v>56</v>
      </c>
      <c r="C1096" s="19" t="s">
        <v>1196</v>
      </c>
      <c r="D1096" s="21"/>
      <c r="E1096" s="21" t="s">
        <v>25</v>
      </c>
      <c r="F1096" s="4">
        <v>1.54</v>
      </c>
      <c r="G1096" s="39"/>
      <c r="H1096" s="17">
        <v>0.75</v>
      </c>
      <c r="I1096" s="18">
        <f t="shared" si="17"/>
        <v>0.51298701298701299</v>
      </c>
      <c r="J1096" s="21" t="s">
        <v>16</v>
      </c>
      <c r="K1096" s="21" t="s">
        <v>16</v>
      </c>
      <c r="L1096" s="21"/>
      <c r="M1096" s="21" t="s">
        <v>16</v>
      </c>
      <c r="N1096" s="21" t="s">
        <v>16</v>
      </c>
      <c r="O1096" s="21" t="s">
        <v>16</v>
      </c>
      <c r="P1096" s="21" t="s">
        <v>16</v>
      </c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  <c r="BY1096" s="19"/>
      <c r="BZ1096" s="19"/>
      <c r="CA1096" s="19"/>
      <c r="CB1096" s="19"/>
      <c r="CC1096" s="19"/>
      <c r="CD1096" s="19"/>
      <c r="CE1096" s="19"/>
      <c r="CF1096" s="19"/>
      <c r="CG1096" s="19"/>
      <c r="CH1096" s="19"/>
      <c r="CI1096" s="19"/>
      <c r="CJ1096" s="19"/>
      <c r="CK1096" s="19"/>
      <c r="CL1096" s="19"/>
      <c r="CM1096" s="19"/>
      <c r="CN1096" s="19"/>
      <c r="CO1096" s="19"/>
      <c r="CP1096" s="2"/>
    </row>
    <row r="1097" spans="1:94" x14ac:dyDescent="0.4">
      <c r="A1097" s="13" t="s">
        <v>1197</v>
      </c>
      <c r="B1097" s="15">
        <v>138</v>
      </c>
      <c r="C1097" s="19" t="s">
        <v>1198</v>
      </c>
      <c r="D1097" s="21"/>
      <c r="E1097" s="21" t="s">
        <v>25</v>
      </c>
      <c r="F1097" s="17">
        <v>0.7</v>
      </c>
      <c r="G1097" s="40"/>
      <c r="H1097" s="17">
        <v>0.5</v>
      </c>
      <c r="I1097" s="18">
        <f t="shared" si="17"/>
        <v>0.2857142857142857</v>
      </c>
      <c r="J1097" s="21" t="s">
        <v>16</v>
      </c>
      <c r="K1097" s="21" t="s">
        <v>16</v>
      </c>
      <c r="L1097" s="21" t="s">
        <v>16</v>
      </c>
      <c r="M1097" s="21" t="s">
        <v>16</v>
      </c>
      <c r="N1097" s="21" t="s">
        <v>16</v>
      </c>
      <c r="O1097" s="21" t="s">
        <v>16</v>
      </c>
      <c r="P1097" s="21" t="s">
        <v>16</v>
      </c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  <c r="CA1097" s="19"/>
      <c r="CB1097" s="19"/>
      <c r="CC1097" s="19"/>
      <c r="CD1097" s="19"/>
      <c r="CE1097" s="19"/>
      <c r="CF1097" s="19"/>
      <c r="CG1097" s="19"/>
      <c r="CH1097" s="19"/>
      <c r="CI1097" s="19"/>
      <c r="CJ1097" s="19"/>
      <c r="CK1097" s="19"/>
      <c r="CL1097" s="19"/>
      <c r="CM1097" s="19"/>
      <c r="CN1097" s="19"/>
      <c r="CO1097" s="19"/>
      <c r="CP1097" s="2"/>
    </row>
    <row r="1098" spans="1:94" x14ac:dyDescent="0.4">
      <c r="A1098" s="13" t="s">
        <v>1199</v>
      </c>
      <c r="B1098" s="15">
        <v>14</v>
      </c>
      <c r="C1098" s="2" t="s">
        <v>1200</v>
      </c>
      <c r="D1098" s="6"/>
      <c r="E1098" s="21" t="s">
        <v>25</v>
      </c>
      <c r="F1098" s="22">
        <v>3.13</v>
      </c>
      <c r="G1098" s="41"/>
      <c r="H1098" s="17">
        <v>2.2000000000000002</v>
      </c>
      <c r="I1098" s="18">
        <f t="shared" si="17"/>
        <v>0.29712460063897761</v>
      </c>
      <c r="J1098" s="21" t="s">
        <v>16</v>
      </c>
      <c r="K1098" s="21" t="s">
        <v>16</v>
      </c>
      <c r="L1098" s="6" t="s">
        <v>16</v>
      </c>
      <c r="M1098" s="21" t="s">
        <v>16</v>
      </c>
      <c r="N1098" s="21" t="s">
        <v>16</v>
      </c>
      <c r="O1098" s="6" t="s">
        <v>16</v>
      </c>
      <c r="P1098" s="6" t="s">
        <v>16</v>
      </c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  <c r="BT1098" s="19"/>
      <c r="BU1098" s="19"/>
      <c r="BV1098" s="19"/>
      <c r="BW1098" s="19"/>
      <c r="BX1098" s="19"/>
      <c r="BY1098" s="19"/>
      <c r="BZ1098" s="19"/>
      <c r="CA1098" s="19"/>
      <c r="CB1098" s="19"/>
      <c r="CC1098" s="19"/>
      <c r="CD1098" s="19"/>
      <c r="CE1098" s="19"/>
      <c r="CF1098" s="19"/>
      <c r="CG1098" s="19"/>
      <c r="CH1098" s="19"/>
      <c r="CI1098" s="19"/>
      <c r="CJ1098" s="19"/>
      <c r="CK1098" s="19"/>
      <c r="CL1098" s="19"/>
      <c r="CM1098" s="19"/>
      <c r="CN1098" s="19"/>
      <c r="CO1098" s="19"/>
      <c r="CP1098" s="2"/>
    </row>
    <row r="1099" spans="1:94" x14ac:dyDescent="0.4">
      <c r="A1099" s="13" t="s">
        <v>1201</v>
      </c>
      <c r="B1099" s="14">
        <v>21</v>
      </c>
      <c r="C1099" s="2" t="s">
        <v>1202</v>
      </c>
      <c r="D1099" s="6"/>
      <c r="E1099" s="6" t="s">
        <v>15</v>
      </c>
      <c r="F1099" s="4">
        <v>1.47</v>
      </c>
      <c r="G1099" s="39"/>
      <c r="H1099" s="17">
        <v>0.9</v>
      </c>
      <c r="I1099" s="18">
        <f t="shared" si="17"/>
        <v>0.38775510204081631</v>
      </c>
      <c r="J1099" s="21" t="s">
        <v>16</v>
      </c>
      <c r="K1099" s="21" t="s">
        <v>16</v>
      </c>
      <c r="L1099" s="6" t="s">
        <v>16</v>
      </c>
      <c r="M1099" s="21" t="s">
        <v>16</v>
      </c>
      <c r="N1099" s="21" t="s">
        <v>16</v>
      </c>
      <c r="O1099" s="6" t="s">
        <v>16</v>
      </c>
      <c r="P1099" s="6" t="s">
        <v>16</v>
      </c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  <c r="BT1099" s="19"/>
      <c r="BU1099" s="19"/>
      <c r="BV1099" s="19"/>
      <c r="BW1099" s="19"/>
      <c r="BX1099" s="19"/>
      <c r="BY1099" s="19"/>
      <c r="BZ1099" s="19"/>
      <c r="CA1099" s="19"/>
      <c r="CB1099" s="19"/>
      <c r="CC1099" s="19"/>
      <c r="CD1099" s="19"/>
      <c r="CE1099" s="19"/>
      <c r="CF1099" s="19"/>
      <c r="CG1099" s="19"/>
      <c r="CH1099" s="19"/>
      <c r="CI1099" s="19"/>
      <c r="CJ1099" s="19"/>
      <c r="CK1099" s="19"/>
      <c r="CL1099" s="19"/>
      <c r="CM1099" s="19"/>
      <c r="CN1099" s="19"/>
      <c r="CO1099" s="19"/>
      <c r="CP1099" s="2"/>
    </row>
    <row r="1100" spans="1:94" x14ac:dyDescent="0.4">
      <c r="A1100" s="13" t="s">
        <v>1203</v>
      </c>
      <c r="B1100" s="15">
        <v>53</v>
      </c>
      <c r="C1100" s="19" t="s">
        <v>1204</v>
      </c>
      <c r="D1100" s="21"/>
      <c r="E1100" s="6" t="s">
        <v>15</v>
      </c>
      <c r="F1100" s="17">
        <v>4.17</v>
      </c>
      <c r="G1100" s="40"/>
      <c r="H1100" s="17">
        <v>2.25</v>
      </c>
      <c r="I1100" s="18">
        <f t="shared" si="17"/>
        <v>0.46043165467625902</v>
      </c>
      <c r="J1100" s="21" t="s">
        <v>16</v>
      </c>
      <c r="K1100" s="21" t="s">
        <v>16</v>
      </c>
      <c r="L1100" s="21" t="s">
        <v>16</v>
      </c>
      <c r="M1100" s="21" t="s">
        <v>16</v>
      </c>
      <c r="N1100" s="21" t="s">
        <v>16</v>
      </c>
      <c r="O1100" s="21" t="s">
        <v>16</v>
      </c>
      <c r="P1100" s="21" t="s">
        <v>16</v>
      </c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  <c r="BY1100" s="19"/>
      <c r="BZ1100" s="19"/>
      <c r="CA1100" s="19"/>
      <c r="CB1100" s="19"/>
      <c r="CC1100" s="19"/>
      <c r="CD1100" s="19"/>
      <c r="CE1100" s="19"/>
      <c r="CF1100" s="19"/>
      <c r="CG1100" s="19"/>
      <c r="CH1100" s="19"/>
      <c r="CI1100" s="19"/>
      <c r="CJ1100" s="19"/>
      <c r="CK1100" s="19"/>
      <c r="CL1100" s="19"/>
      <c r="CM1100" s="19"/>
      <c r="CN1100" s="19"/>
      <c r="CO1100" s="19"/>
      <c r="CP1100" s="2"/>
    </row>
    <row r="1101" spans="1:94" x14ac:dyDescent="0.4">
      <c r="A1101" s="13" t="s">
        <v>1205</v>
      </c>
      <c r="B1101" s="15">
        <v>14</v>
      </c>
      <c r="C1101" s="2" t="s">
        <v>1206</v>
      </c>
      <c r="D1101" s="6"/>
      <c r="E1101" s="6" t="s">
        <v>15</v>
      </c>
      <c r="F1101" s="17">
        <v>1.02</v>
      </c>
      <c r="G1101" s="40"/>
      <c r="H1101" s="17">
        <v>0.65</v>
      </c>
      <c r="I1101" s="18">
        <f t="shared" si="17"/>
        <v>0.36274509803921573</v>
      </c>
      <c r="J1101" s="21" t="s">
        <v>16</v>
      </c>
      <c r="K1101" s="21" t="s">
        <v>16</v>
      </c>
      <c r="L1101" s="6" t="s">
        <v>16</v>
      </c>
      <c r="M1101" s="21" t="s">
        <v>16</v>
      </c>
      <c r="N1101" s="21" t="s">
        <v>16</v>
      </c>
      <c r="O1101" s="6" t="s">
        <v>16</v>
      </c>
      <c r="P1101" s="6" t="s">
        <v>16</v>
      </c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  <c r="BT1101" s="19"/>
      <c r="BU1101" s="19"/>
      <c r="BV1101" s="19"/>
      <c r="BW1101" s="19"/>
      <c r="BX1101" s="19"/>
      <c r="BY1101" s="19"/>
      <c r="BZ1101" s="19"/>
      <c r="CA1101" s="19"/>
      <c r="CB1101" s="19"/>
      <c r="CC1101" s="19"/>
      <c r="CD1101" s="19"/>
      <c r="CE1101" s="19"/>
      <c r="CF1101" s="19"/>
      <c r="CG1101" s="19"/>
      <c r="CH1101" s="19"/>
      <c r="CI1101" s="19"/>
      <c r="CJ1101" s="19"/>
      <c r="CK1101" s="19"/>
      <c r="CL1101" s="19"/>
      <c r="CM1101" s="19"/>
      <c r="CN1101" s="19"/>
      <c r="CO1101" s="19"/>
      <c r="CP1101" s="2"/>
    </row>
    <row r="1102" spans="1:94" x14ac:dyDescent="0.4">
      <c r="A1102" s="13" t="s">
        <v>1207</v>
      </c>
      <c r="B1102" s="15">
        <v>15</v>
      </c>
      <c r="C1102" s="2" t="s">
        <v>1208</v>
      </c>
      <c r="D1102" s="6"/>
      <c r="E1102" s="6" t="s">
        <v>15</v>
      </c>
      <c r="F1102" s="4">
        <v>2.88</v>
      </c>
      <c r="G1102" s="39"/>
      <c r="H1102" s="17">
        <v>2</v>
      </c>
      <c r="I1102" s="18">
        <f t="shared" si="17"/>
        <v>0.30555555555555558</v>
      </c>
      <c r="J1102" s="21" t="s">
        <v>16</v>
      </c>
      <c r="K1102" s="21" t="s">
        <v>16</v>
      </c>
      <c r="L1102" s="6" t="s">
        <v>16</v>
      </c>
      <c r="M1102" s="21" t="s">
        <v>16</v>
      </c>
      <c r="N1102" s="21" t="s">
        <v>16</v>
      </c>
      <c r="O1102" s="6"/>
      <c r="P1102" s="6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  <c r="CA1102" s="19"/>
      <c r="CB1102" s="19"/>
      <c r="CC1102" s="19"/>
      <c r="CD1102" s="19"/>
      <c r="CE1102" s="19"/>
      <c r="CF1102" s="19"/>
      <c r="CG1102" s="19"/>
      <c r="CH1102" s="19"/>
      <c r="CI1102" s="19"/>
      <c r="CJ1102" s="19"/>
      <c r="CK1102" s="19"/>
      <c r="CL1102" s="19"/>
      <c r="CM1102" s="19"/>
      <c r="CN1102" s="19"/>
      <c r="CO1102" s="19"/>
      <c r="CP1102" s="2"/>
    </row>
    <row r="1103" spans="1:94" x14ac:dyDescent="0.4">
      <c r="A1103" s="13" t="s">
        <v>1209</v>
      </c>
      <c r="B1103" s="15">
        <v>32</v>
      </c>
      <c r="C1103" s="2" t="s">
        <v>1210</v>
      </c>
      <c r="D1103" s="6"/>
      <c r="E1103" s="6" t="s">
        <v>15</v>
      </c>
      <c r="F1103" s="4">
        <v>2.86</v>
      </c>
      <c r="G1103" s="39"/>
      <c r="H1103" s="17">
        <v>2</v>
      </c>
      <c r="I1103" s="18">
        <f t="shared" si="17"/>
        <v>0.30069930069930062</v>
      </c>
      <c r="J1103" s="21" t="s">
        <v>16</v>
      </c>
      <c r="K1103" s="21" t="s">
        <v>16</v>
      </c>
      <c r="L1103" s="6" t="s">
        <v>16</v>
      </c>
      <c r="M1103" s="21" t="s">
        <v>16</v>
      </c>
      <c r="N1103" s="21" t="s">
        <v>16</v>
      </c>
      <c r="O1103" s="6" t="s">
        <v>16</v>
      </c>
      <c r="P1103" s="6" t="s">
        <v>16</v>
      </c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  <c r="BT1103" s="19"/>
      <c r="BU1103" s="19"/>
      <c r="BV1103" s="19"/>
      <c r="BW1103" s="19"/>
      <c r="BX1103" s="19"/>
      <c r="BY1103" s="19"/>
      <c r="BZ1103" s="19"/>
      <c r="CA1103" s="19"/>
      <c r="CB1103" s="19"/>
      <c r="CC1103" s="19"/>
      <c r="CD1103" s="19"/>
      <c r="CE1103" s="19"/>
      <c r="CF1103" s="19"/>
      <c r="CG1103" s="19"/>
      <c r="CH1103" s="19"/>
      <c r="CI1103" s="19"/>
      <c r="CJ1103" s="19"/>
      <c r="CK1103" s="19"/>
      <c r="CL1103" s="19"/>
      <c r="CM1103" s="19"/>
      <c r="CN1103" s="19"/>
      <c r="CO1103" s="19"/>
      <c r="CP1103" s="2"/>
    </row>
    <row r="1104" spans="1:94" x14ac:dyDescent="0.4">
      <c r="A1104" s="13" t="s">
        <v>1211</v>
      </c>
      <c r="B1104" s="14">
        <v>55</v>
      </c>
      <c r="C1104" s="19" t="s">
        <v>1212</v>
      </c>
      <c r="D1104" s="21"/>
      <c r="E1104" s="6" t="s">
        <v>15</v>
      </c>
      <c r="F1104" s="4">
        <v>1.62</v>
      </c>
      <c r="G1104" s="39"/>
      <c r="H1104" s="17">
        <v>1</v>
      </c>
      <c r="I1104" s="18">
        <f t="shared" si="17"/>
        <v>0.38271604938271608</v>
      </c>
      <c r="J1104" s="21" t="s">
        <v>16</v>
      </c>
      <c r="K1104" s="21" t="s">
        <v>16</v>
      </c>
      <c r="L1104" s="21" t="s">
        <v>16</v>
      </c>
      <c r="M1104" s="21" t="s">
        <v>16</v>
      </c>
      <c r="N1104" s="21" t="s">
        <v>16</v>
      </c>
      <c r="O1104" s="21" t="s">
        <v>16</v>
      </c>
      <c r="P1104" s="21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  <c r="BP1104" s="19"/>
      <c r="BQ1104" s="19"/>
      <c r="BR1104" s="19"/>
      <c r="BS1104" s="19"/>
      <c r="BT1104" s="19"/>
      <c r="BU1104" s="19"/>
      <c r="BV1104" s="19"/>
      <c r="BW1104" s="19"/>
      <c r="BX1104" s="19"/>
      <c r="BY1104" s="19"/>
      <c r="BZ1104" s="19"/>
      <c r="CA1104" s="19"/>
      <c r="CB1104" s="19"/>
      <c r="CC1104" s="19"/>
      <c r="CD1104" s="19"/>
      <c r="CE1104" s="19"/>
      <c r="CF1104" s="19"/>
      <c r="CG1104" s="19"/>
      <c r="CH1104" s="19"/>
      <c r="CI1104" s="19"/>
      <c r="CJ1104" s="19"/>
      <c r="CK1104" s="19"/>
      <c r="CL1104" s="19"/>
      <c r="CM1104" s="19"/>
      <c r="CN1104" s="19"/>
      <c r="CO1104" s="19"/>
      <c r="CP1104" s="2"/>
    </row>
    <row r="1105" spans="1:94" x14ac:dyDescent="0.4">
      <c r="A1105" s="13" t="s">
        <v>1213</v>
      </c>
      <c r="B1105" s="15">
        <v>8</v>
      </c>
      <c r="C1105" s="19" t="s">
        <v>1214</v>
      </c>
      <c r="D1105" s="21"/>
      <c r="E1105" s="6" t="s">
        <v>15</v>
      </c>
      <c r="F1105" s="17">
        <v>1.1200000000000001</v>
      </c>
      <c r="G1105" s="40"/>
      <c r="H1105" s="17">
        <v>0.75</v>
      </c>
      <c r="I1105" s="18">
        <f t="shared" si="17"/>
        <v>0.3303571428571429</v>
      </c>
      <c r="J1105" s="21"/>
      <c r="K1105" s="21"/>
      <c r="L1105" s="21" t="s">
        <v>16</v>
      </c>
      <c r="M1105" s="21"/>
      <c r="N1105" s="21"/>
      <c r="O1105" s="21"/>
      <c r="P1105" s="21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  <c r="BO1105" s="19"/>
      <c r="BP1105" s="19"/>
      <c r="BQ1105" s="19"/>
      <c r="BR1105" s="19"/>
      <c r="BS1105" s="19"/>
      <c r="BT1105" s="19"/>
      <c r="BU1105" s="19"/>
      <c r="BV1105" s="19"/>
      <c r="BW1105" s="19"/>
      <c r="BX1105" s="19"/>
      <c r="BY1105" s="19"/>
      <c r="BZ1105" s="19"/>
      <c r="CA1105" s="19"/>
      <c r="CB1105" s="19"/>
      <c r="CC1105" s="19"/>
      <c r="CD1105" s="19"/>
      <c r="CE1105" s="19"/>
      <c r="CF1105" s="19"/>
      <c r="CG1105" s="19"/>
      <c r="CH1105" s="19"/>
      <c r="CI1105" s="19"/>
      <c r="CJ1105" s="19"/>
      <c r="CK1105" s="19"/>
      <c r="CL1105" s="19"/>
      <c r="CM1105" s="19"/>
      <c r="CN1105" s="19"/>
      <c r="CO1105" s="19"/>
      <c r="CP1105" s="2"/>
    </row>
    <row r="1106" spans="1:94" x14ac:dyDescent="0.4">
      <c r="A1106" s="13" t="s">
        <v>1215</v>
      </c>
      <c r="B1106" s="14">
        <v>4</v>
      </c>
      <c r="C1106" s="19" t="s">
        <v>1216</v>
      </c>
      <c r="D1106" s="21"/>
      <c r="E1106" s="6" t="s">
        <v>15</v>
      </c>
      <c r="F1106" s="17">
        <v>1.44</v>
      </c>
      <c r="G1106" s="40"/>
      <c r="H1106" s="17">
        <v>0.9</v>
      </c>
      <c r="I1106" s="18">
        <f t="shared" si="17"/>
        <v>0.375</v>
      </c>
      <c r="J1106" s="21"/>
      <c r="K1106" s="21"/>
      <c r="L1106" s="21"/>
      <c r="M1106" s="21"/>
      <c r="N1106" s="21"/>
      <c r="O1106" s="21"/>
      <c r="P1106" s="21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  <c r="BY1106" s="19"/>
      <c r="BZ1106" s="19"/>
      <c r="CA1106" s="19"/>
      <c r="CB1106" s="19"/>
      <c r="CC1106" s="19"/>
      <c r="CD1106" s="19"/>
      <c r="CE1106" s="19"/>
      <c r="CF1106" s="19"/>
      <c r="CG1106" s="19"/>
      <c r="CH1106" s="19"/>
      <c r="CI1106" s="19"/>
      <c r="CJ1106" s="19"/>
      <c r="CK1106" s="19"/>
      <c r="CL1106" s="19"/>
      <c r="CM1106" s="19"/>
      <c r="CN1106" s="19"/>
      <c r="CO1106" s="19"/>
      <c r="CP1106" s="2"/>
    </row>
    <row r="1107" spans="1:94" x14ac:dyDescent="0.4">
      <c r="A1107" s="13" t="s">
        <v>1217</v>
      </c>
      <c r="B1107" s="15">
        <v>11</v>
      </c>
      <c r="C1107" s="2" t="s">
        <v>1218</v>
      </c>
      <c r="D1107" s="6"/>
      <c r="E1107" s="6" t="s">
        <v>15</v>
      </c>
      <c r="F1107" s="4">
        <v>2.81</v>
      </c>
      <c r="G1107" s="39"/>
      <c r="H1107" s="17">
        <v>1.85</v>
      </c>
      <c r="I1107" s="18">
        <f t="shared" si="17"/>
        <v>0.34163701067615659</v>
      </c>
      <c r="J1107" s="21"/>
      <c r="K1107" s="21"/>
      <c r="L1107" s="6"/>
      <c r="M1107" s="21"/>
      <c r="N1107" s="21"/>
      <c r="O1107" s="6"/>
      <c r="P1107" s="6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  <c r="BO1107" s="19"/>
      <c r="BP1107" s="19"/>
      <c r="BQ1107" s="19"/>
      <c r="BR1107" s="19"/>
      <c r="BS1107" s="19"/>
      <c r="BT1107" s="19"/>
      <c r="BU1107" s="19"/>
      <c r="BV1107" s="19"/>
      <c r="BW1107" s="19"/>
      <c r="BX1107" s="19"/>
      <c r="BY1107" s="19"/>
      <c r="BZ1107" s="19"/>
      <c r="CA1107" s="19"/>
      <c r="CB1107" s="19"/>
      <c r="CC1107" s="19"/>
      <c r="CD1107" s="19"/>
      <c r="CE1107" s="19"/>
      <c r="CF1107" s="19"/>
      <c r="CG1107" s="19"/>
      <c r="CH1107" s="19"/>
      <c r="CI1107" s="19"/>
      <c r="CJ1107" s="19"/>
      <c r="CK1107" s="19"/>
      <c r="CL1107" s="19"/>
      <c r="CM1107" s="19"/>
      <c r="CN1107" s="19"/>
      <c r="CO1107" s="19"/>
      <c r="CP1107" s="2"/>
    </row>
    <row r="1108" spans="1:94" x14ac:dyDescent="0.4">
      <c r="A1108" s="13" t="s">
        <v>1219</v>
      </c>
      <c r="B1108" s="14">
        <v>13</v>
      </c>
      <c r="C1108" s="19" t="s">
        <v>1220</v>
      </c>
      <c r="D1108" s="6"/>
      <c r="E1108" s="6" t="s">
        <v>15</v>
      </c>
      <c r="F1108" s="4">
        <v>1.1499999999999999</v>
      </c>
      <c r="G1108" s="39"/>
      <c r="H1108" s="17">
        <v>0.5</v>
      </c>
      <c r="I1108" s="18">
        <f t="shared" si="17"/>
        <v>0.56521739130434778</v>
      </c>
      <c r="J1108" s="21" t="s">
        <v>16</v>
      </c>
      <c r="K1108" s="21" t="s">
        <v>16</v>
      </c>
      <c r="L1108" s="6" t="s">
        <v>16</v>
      </c>
      <c r="M1108" s="21" t="s">
        <v>16</v>
      </c>
      <c r="N1108" s="21" t="s">
        <v>16</v>
      </c>
      <c r="O1108" s="6" t="s">
        <v>16</v>
      </c>
      <c r="P1108" s="6" t="s">
        <v>16</v>
      </c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  <c r="BP1108" s="19"/>
      <c r="BQ1108" s="19"/>
      <c r="BR1108" s="19"/>
      <c r="BS1108" s="19"/>
      <c r="BT1108" s="19"/>
      <c r="BU1108" s="19"/>
      <c r="BV1108" s="19"/>
      <c r="BW1108" s="19"/>
      <c r="BX1108" s="19"/>
      <c r="BY1108" s="19"/>
      <c r="BZ1108" s="19"/>
      <c r="CA1108" s="19"/>
      <c r="CB1108" s="19"/>
      <c r="CC1108" s="19"/>
      <c r="CD1108" s="19"/>
      <c r="CE1108" s="19"/>
      <c r="CF1108" s="19"/>
      <c r="CG1108" s="19"/>
      <c r="CH1108" s="19"/>
      <c r="CI1108" s="19"/>
      <c r="CJ1108" s="19"/>
      <c r="CK1108" s="19"/>
      <c r="CL1108" s="19"/>
      <c r="CM1108" s="19"/>
      <c r="CN1108" s="19"/>
      <c r="CO1108" s="19"/>
      <c r="CP1108" s="2"/>
    </row>
    <row r="1109" spans="1:94" x14ac:dyDescent="0.4">
      <c r="A1109" s="13" t="s">
        <v>1221</v>
      </c>
      <c r="B1109" s="15">
        <v>1</v>
      </c>
      <c r="C1109" s="2" t="s">
        <v>1222</v>
      </c>
      <c r="D1109" s="6"/>
      <c r="E1109" s="6" t="s">
        <v>254</v>
      </c>
      <c r="F1109" s="4">
        <v>270.95999999999998</v>
      </c>
      <c r="G1109" s="39"/>
      <c r="H1109" s="17">
        <v>158</v>
      </c>
      <c r="I1109" s="18">
        <f t="shared" si="17"/>
        <v>0.4168881015648066</v>
      </c>
      <c r="J1109" s="21"/>
      <c r="K1109" s="21"/>
      <c r="L1109" s="6"/>
      <c r="M1109" s="21"/>
      <c r="N1109" s="21"/>
      <c r="O1109" s="6"/>
      <c r="P1109" s="6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  <c r="BO1109" s="19"/>
      <c r="BP1109" s="19"/>
      <c r="BQ1109" s="19"/>
      <c r="BR1109" s="19"/>
      <c r="BS1109" s="19"/>
      <c r="BT1109" s="19"/>
      <c r="BU1109" s="19"/>
      <c r="BV1109" s="19"/>
      <c r="BW1109" s="19"/>
      <c r="BX1109" s="19"/>
      <c r="BY1109" s="19"/>
      <c r="BZ1109" s="19"/>
      <c r="CA1109" s="19"/>
      <c r="CB1109" s="19"/>
      <c r="CC1109" s="19"/>
      <c r="CD1109" s="19"/>
      <c r="CE1109" s="19"/>
      <c r="CF1109" s="19"/>
      <c r="CG1109" s="19"/>
      <c r="CH1109" s="19"/>
      <c r="CI1109" s="19"/>
      <c r="CJ1109" s="19"/>
      <c r="CK1109" s="19"/>
      <c r="CL1109" s="19"/>
      <c r="CM1109" s="19"/>
      <c r="CN1109" s="19"/>
      <c r="CO1109" s="19"/>
      <c r="CP1109" s="2"/>
    </row>
    <row r="1110" spans="1:94" x14ac:dyDescent="0.4">
      <c r="A1110" s="13" t="s">
        <v>1223</v>
      </c>
      <c r="B1110" s="15">
        <v>1</v>
      </c>
      <c r="C1110" s="2" t="s">
        <v>1224</v>
      </c>
      <c r="D1110" s="6"/>
      <c r="E1110" s="6" t="s">
        <v>254</v>
      </c>
      <c r="F1110" s="4">
        <v>219.5</v>
      </c>
      <c r="G1110" s="39"/>
      <c r="H1110" s="17">
        <v>140</v>
      </c>
      <c r="I1110" s="18">
        <f t="shared" si="17"/>
        <v>0.36218678815489747</v>
      </c>
      <c r="J1110" s="21"/>
      <c r="K1110" s="21"/>
      <c r="L1110" s="6"/>
      <c r="M1110" s="21"/>
      <c r="N1110" s="21" t="s">
        <v>16</v>
      </c>
      <c r="O1110" s="6" t="s">
        <v>16</v>
      </c>
      <c r="P1110" s="6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  <c r="BP1110" s="19"/>
      <c r="BQ1110" s="19"/>
      <c r="BR1110" s="19"/>
      <c r="BS1110" s="19"/>
      <c r="BT1110" s="19"/>
      <c r="BU1110" s="19"/>
      <c r="BV1110" s="19"/>
      <c r="BW1110" s="19"/>
      <c r="BX1110" s="19"/>
      <c r="BY1110" s="19"/>
      <c r="BZ1110" s="19"/>
      <c r="CA1110" s="19"/>
      <c r="CB1110" s="19"/>
      <c r="CC1110" s="19"/>
      <c r="CD1110" s="19"/>
      <c r="CE1110" s="19"/>
      <c r="CF1110" s="19"/>
      <c r="CG1110" s="19"/>
      <c r="CH1110" s="19"/>
      <c r="CI1110" s="19"/>
      <c r="CJ1110" s="19"/>
      <c r="CK1110" s="19"/>
      <c r="CL1110" s="19"/>
      <c r="CM1110" s="19"/>
      <c r="CN1110" s="19"/>
      <c r="CO1110" s="19"/>
      <c r="CP1110" s="2"/>
    </row>
    <row r="1111" spans="1:94" x14ac:dyDescent="0.4">
      <c r="A1111" s="13" t="s">
        <v>1225</v>
      </c>
      <c r="B1111" s="15">
        <v>1</v>
      </c>
      <c r="C1111" s="2" t="s">
        <v>1226</v>
      </c>
      <c r="D1111" s="6" t="s">
        <v>18</v>
      </c>
      <c r="E1111" s="6" t="s">
        <v>254</v>
      </c>
      <c r="F1111" s="4">
        <v>259.25</v>
      </c>
      <c r="G1111" s="39"/>
      <c r="H1111" s="17">
        <v>140</v>
      </c>
      <c r="I1111" s="18">
        <f t="shared" si="17"/>
        <v>0.45998071359691417</v>
      </c>
      <c r="J1111" s="21"/>
      <c r="K1111" s="21"/>
      <c r="L1111" s="6"/>
      <c r="M1111" s="21"/>
      <c r="N1111" s="21" t="s">
        <v>16</v>
      </c>
      <c r="O1111" s="6"/>
      <c r="P1111" s="6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  <c r="BP1111" s="19"/>
      <c r="BQ1111" s="19"/>
      <c r="BR1111" s="19"/>
      <c r="BS1111" s="19"/>
      <c r="BT1111" s="19"/>
      <c r="BU1111" s="19"/>
      <c r="BV1111" s="19"/>
      <c r="BW1111" s="19"/>
      <c r="BX1111" s="19"/>
      <c r="BY1111" s="19"/>
      <c r="BZ1111" s="19"/>
      <c r="CA1111" s="19"/>
      <c r="CB1111" s="19"/>
      <c r="CC1111" s="19"/>
      <c r="CD1111" s="19"/>
      <c r="CE1111" s="19"/>
      <c r="CF1111" s="19"/>
      <c r="CG1111" s="19"/>
      <c r="CH1111" s="19"/>
      <c r="CI1111" s="19"/>
      <c r="CJ1111" s="19"/>
      <c r="CK1111" s="19"/>
      <c r="CL1111" s="19"/>
      <c r="CM1111" s="19"/>
      <c r="CN1111" s="19"/>
      <c r="CO1111" s="19"/>
      <c r="CP1111" s="2"/>
    </row>
    <row r="1112" spans="1:94" x14ac:dyDescent="0.4">
      <c r="A1112" s="13" t="s">
        <v>1227</v>
      </c>
      <c r="B1112" s="15">
        <v>1</v>
      </c>
      <c r="C1112" s="2" t="s">
        <v>1228</v>
      </c>
      <c r="D1112" s="6"/>
      <c r="E1112" s="6" t="s">
        <v>1229</v>
      </c>
      <c r="F1112" s="4">
        <v>244.25</v>
      </c>
      <c r="G1112" s="39"/>
      <c r="H1112" s="17">
        <v>125</v>
      </c>
      <c r="I1112" s="18">
        <f t="shared" si="17"/>
        <v>0.48822927328556809</v>
      </c>
      <c r="J1112" s="26"/>
      <c r="K1112" s="26" t="s">
        <v>16</v>
      </c>
      <c r="L1112" s="6"/>
      <c r="M1112" s="26"/>
      <c r="N1112" s="26"/>
      <c r="O1112" s="6"/>
      <c r="P1112" s="6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  <c r="BO1112" s="19"/>
      <c r="BP1112" s="19"/>
      <c r="BQ1112" s="19"/>
      <c r="BR1112" s="19"/>
      <c r="BS1112" s="19"/>
      <c r="BT1112" s="19"/>
      <c r="BU1112" s="19"/>
      <c r="BV1112" s="19"/>
      <c r="BW1112" s="19"/>
      <c r="BX1112" s="19"/>
      <c r="BY1112" s="19"/>
      <c r="BZ1112" s="19"/>
      <c r="CA1112" s="19"/>
      <c r="CB1112" s="19"/>
      <c r="CC1112" s="19"/>
      <c r="CD1112" s="19"/>
      <c r="CE1112" s="19"/>
      <c r="CF1112" s="19"/>
      <c r="CG1112" s="19"/>
      <c r="CH1112" s="19"/>
      <c r="CI1112" s="19"/>
      <c r="CJ1112" s="19"/>
      <c r="CK1112" s="19"/>
      <c r="CL1112" s="19"/>
      <c r="CM1112" s="19"/>
      <c r="CN1112" s="19"/>
      <c r="CO1112" s="19"/>
      <c r="CP1112" s="2"/>
    </row>
    <row r="1113" spans="1:94" x14ac:dyDescent="0.4">
      <c r="A1113" s="13" t="s">
        <v>1230</v>
      </c>
      <c r="B1113" s="14">
        <v>2</v>
      </c>
      <c r="C1113" s="2" t="s">
        <v>1231</v>
      </c>
      <c r="D1113" s="6"/>
      <c r="E1113" s="6" t="s">
        <v>89</v>
      </c>
      <c r="F1113" s="4">
        <v>24.66</v>
      </c>
      <c r="G1113" s="39"/>
      <c r="H1113" s="17">
        <v>5</v>
      </c>
      <c r="I1113" s="18">
        <f t="shared" si="17"/>
        <v>0.79724249797242497</v>
      </c>
      <c r="J1113" s="21"/>
      <c r="K1113" s="21"/>
      <c r="L1113" s="6"/>
      <c r="M1113" s="21"/>
      <c r="N1113" s="21"/>
      <c r="O1113" s="6"/>
      <c r="P1113" s="6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  <c r="BP1113" s="19"/>
      <c r="BQ1113" s="19"/>
      <c r="BR1113" s="19"/>
      <c r="BS1113" s="19"/>
      <c r="BT1113" s="19"/>
      <c r="BU1113" s="19"/>
      <c r="BV1113" s="19"/>
      <c r="BW1113" s="19"/>
      <c r="BX1113" s="19"/>
      <c r="BY1113" s="19"/>
      <c r="BZ1113" s="19"/>
      <c r="CA1113" s="19"/>
      <c r="CB1113" s="19"/>
      <c r="CC1113" s="19"/>
      <c r="CD1113" s="19"/>
      <c r="CE1113" s="19"/>
      <c r="CF1113" s="19"/>
      <c r="CG1113" s="19"/>
      <c r="CH1113" s="19"/>
      <c r="CI1113" s="19"/>
      <c r="CJ1113" s="19"/>
      <c r="CK1113" s="19"/>
      <c r="CL1113" s="19"/>
      <c r="CM1113" s="19"/>
      <c r="CN1113" s="19"/>
      <c r="CO1113" s="19"/>
      <c r="CP1113" s="2"/>
    </row>
    <row r="1114" spans="1:94" x14ac:dyDescent="0.4">
      <c r="A1114" s="13" t="s">
        <v>1232</v>
      </c>
      <c r="B1114" s="14">
        <v>1</v>
      </c>
      <c r="C1114" s="2" t="s">
        <v>1233</v>
      </c>
      <c r="D1114" s="6"/>
      <c r="E1114" s="6" t="s">
        <v>89</v>
      </c>
      <c r="F1114" s="4">
        <v>20.61</v>
      </c>
      <c r="G1114" s="39"/>
      <c r="H1114" s="17">
        <v>5</v>
      </c>
      <c r="I1114" s="18">
        <f t="shared" si="17"/>
        <v>0.75739932071809801</v>
      </c>
      <c r="J1114" s="21"/>
      <c r="K1114" s="21"/>
      <c r="L1114" s="6"/>
      <c r="M1114" s="21"/>
      <c r="N1114" s="21"/>
      <c r="O1114" s="6"/>
      <c r="P1114" s="6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  <c r="BO1114" s="19"/>
      <c r="BP1114" s="19"/>
      <c r="BQ1114" s="19"/>
      <c r="BR1114" s="19"/>
      <c r="BS1114" s="19"/>
      <c r="BT1114" s="19"/>
      <c r="BU1114" s="19"/>
      <c r="BV1114" s="19"/>
      <c r="BW1114" s="19"/>
      <c r="BX1114" s="19"/>
      <c r="BY1114" s="19"/>
      <c r="BZ1114" s="19"/>
      <c r="CA1114" s="19"/>
      <c r="CB1114" s="19"/>
      <c r="CC1114" s="19"/>
      <c r="CD1114" s="19"/>
      <c r="CE1114" s="19"/>
      <c r="CF1114" s="19"/>
      <c r="CG1114" s="19"/>
      <c r="CH1114" s="19"/>
      <c r="CI1114" s="19"/>
      <c r="CJ1114" s="19"/>
      <c r="CK1114" s="19"/>
      <c r="CL1114" s="19"/>
      <c r="CM1114" s="19"/>
      <c r="CN1114" s="19"/>
      <c r="CO1114" s="19"/>
      <c r="CP1114" s="2"/>
    </row>
    <row r="1115" spans="1:94" x14ac:dyDescent="0.4">
      <c r="A1115" s="13" t="s">
        <v>1234</v>
      </c>
      <c r="B1115" s="15">
        <v>1</v>
      </c>
      <c r="C1115" s="2" t="s">
        <v>1235</v>
      </c>
      <c r="D1115" s="6"/>
      <c r="E1115" s="6" t="s">
        <v>89</v>
      </c>
      <c r="F1115" s="4">
        <v>35.979999999999997</v>
      </c>
      <c r="G1115" s="39"/>
      <c r="H1115" s="17">
        <v>5</v>
      </c>
      <c r="I1115" s="18">
        <f t="shared" si="17"/>
        <v>0.86103390772651478</v>
      </c>
      <c r="J1115" s="21"/>
      <c r="K1115" s="21"/>
      <c r="L1115" s="6" t="s">
        <v>16</v>
      </c>
      <c r="M1115" s="21"/>
      <c r="N1115" s="21"/>
      <c r="O1115" s="6"/>
      <c r="P1115" s="6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  <c r="BO1115" s="19"/>
      <c r="BP1115" s="19"/>
      <c r="BQ1115" s="19"/>
      <c r="BR1115" s="19"/>
      <c r="BS1115" s="19"/>
      <c r="BT1115" s="19"/>
      <c r="BU1115" s="19"/>
      <c r="BV1115" s="19"/>
      <c r="BW1115" s="19"/>
      <c r="BX1115" s="19"/>
      <c r="BY1115" s="19"/>
      <c r="BZ1115" s="19"/>
      <c r="CA1115" s="19"/>
      <c r="CB1115" s="19"/>
      <c r="CC1115" s="19"/>
      <c r="CD1115" s="19"/>
      <c r="CE1115" s="19"/>
      <c r="CF1115" s="19"/>
      <c r="CG1115" s="19"/>
      <c r="CH1115" s="19"/>
      <c r="CI1115" s="19"/>
      <c r="CJ1115" s="19"/>
      <c r="CK1115" s="19"/>
      <c r="CL1115" s="19"/>
      <c r="CM1115" s="19"/>
      <c r="CN1115" s="19"/>
      <c r="CO1115" s="19"/>
      <c r="CP1115" s="2"/>
    </row>
    <row r="1116" spans="1:94" x14ac:dyDescent="0.4">
      <c r="A1116" s="13" t="s">
        <v>1236</v>
      </c>
      <c r="B1116" s="15">
        <v>1</v>
      </c>
      <c r="C1116" s="2" t="s">
        <v>1235</v>
      </c>
      <c r="D1116" s="6"/>
      <c r="E1116" s="6" t="s">
        <v>89</v>
      </c>
      <c r="F1116" s="4">
        <v>35.979999999999997</v>
      </c>
      <c r="G1116" s="39"/>
      <c r="H1116" s="17">
        <v>5</v>
      </c>
      <c r="I1116" s="18">
        <f t="shared" si="17"/>
        <v>0.86103390772651478</v>
      </c>
      <c r="J1116" s="21"/>
      <c r="K1116" s="21"/>
      <c r="L1116" s="6" t="s">
        <v>16</v>
      </c>
      <c r="M1116" s="21"/>
      <c r="N1116" s="21"/>
      <c r="O1116" s="6"/>
      <c r="P1116" s="6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  <c r="AY1116" s="19"/>
      <c r="AZ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  <c r="BO1116" s="19"/>
      <c r="BP1116" s="19"/>
      <c r="BQ1116" s="19"/>
      <c r="BR1116" s="19"/>
      <c r="BS1116" s="19"/>
      <c r="BT1116" s="19"/>
      <c r="BU1116" s="19"/>
      <c r="BV1116" s="19"/>
      <c r="BW1116" s="19"/>
      <c r="BX1116" s="19"/>
      <c r="BY1116" s="19"/>
      <c r="BZ1116" s="19"/>
      <c r="CA1116" s="19"/>
      <c r="CB1116" s="19"/>
      <c r="CC1116" s="19"/>
      <c r="CD1116" s="19"/>
      <c r="CE1116" s="19"/>
      <c r="CF1116" s="19"/>
      <c r="CG1116" s="19"/>
      <c r="CH1116" s="19"/>
      <c r="CI1116" s="19"/>
      <c r="CJ1116" s="19"/>
      <c r="CK1116" s="19"/>
      <c r="CL1116" s="19"/>
      <c r="CM1116" s="19"/>
      <c r="CN1116" s="19"/>
      <c r="CO1116" s="19"/>
      <c r="CP1116" s="2"/>
    </row>
    <row r="1117" spans="1:94" x14ac:dyDescent="0.4">
      <c r="A1117" s="13" t="s">
        <v>1237</v>
      </c>
      <c r="B1117" s="15">
        <v>2</v>
      </c>
      <c r="C1117" s="2" t="s">
        <v>1238</v>
      </c>
      <c r="D1117" s="6"/>
      <c r="E1117" s="6" t="s">
        <v>89</v>
      </c>
      <c r="F1117" s="4">
        <v>13.61</v>
      </c>
      <c r="G1117" s="39"/>
      <c r="H1117" s="17">
        <v>5</v>
      </c>
      <c r="I1117" s="18">
        <f t="shared" si="17"/>
        <v>0.63262307127112416</v>
      </c>
      <c r="J1117" s="21"/>
      <c r="K1117" s="21"/>
      <c r="L1117" s="6"/>
      <c r="M1117" s="21"/>
      <c r="N1117" s="21"/>
      <c r="O1117" s="6"/>
      <c r="P1117" s="6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  <c r="BR1117" s="19"/>
      <c r="BS1117" s="19"/>
      <c r="BT1117" s="19"/>
      <c r="BU1117" s="19"/>
      <c r="BV1117" s="19"/>
      <c r="BW1117" s="19"/>
      <c r="BX1117" s="19"/>
      <c r="BY1117" s="19"/>
      <c r="BZ1117" s="19"/>
      <c r="CA1117" s="19"/>
      <c r="CB1117" s="19"/>
      <c r="CC1117" s="19"/>
      <c r="CD1117" s="19"/>
      <c r="CE1117" s="19"/>
      <c r="CF1117" s="19"/>
      <c r="CG1117" s="19"/>
      <c r="CH1117" s="19"/>
      <c r="CI1117" s="19"/>
      <c r="CJ1117" s="19"/>
      <c r="CK1117" s="19"/>
      <c r="CL1117" s="19"/>
      <c r="CM1117" s="19"/>
      <c r="CN1117" s="19"/>
      <c r="CO1117" s="19"/>
      <c r="CP1117" s="2"/>
    </row>
    <row r="1118" spans="1:94" x14ac:dyDescent="0.4">
      <c r="A1118" s="13" t="s">
        <v>1239</v>
      </c>
      <c r="B1118" s="14">
        <v>1</v>
      </c>
      <c r="C1118" s="2" t="s">
        <v>1240</v>
      </c>
      <c r="D1118" s="6"/>
      <c r="E1118" s="6" t="s">
        <v>89</v>
      </c>
      <c r="F1118" s="4">
        <v>7.93</v>
      </c>
      <c r="G1118" s="39"/>
      <c r="H1118" s="17">
        <v>4</v>
      </c>
      <c r="I1118" s="18">
        <f t="shared" si="17"/>
        <v>0.49558638083228246</v>
      </c>
      <c r="J1118" s="21"/>
      <c r="K1118" s="21" t="s">
        <v>16</v>
      </c>
      <c r="L1118" s="6"/>
      <c r="M1118" s="21"/>
      <c r="N1118" s="21"/>
      <c r="O1118" s="6"/>
      <c r="P1118" s="6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  <c r="BP1118" s="19"/>
      <c r="BQ1118" s="19"/>
      <c r="BR1118" s="19"/>
      <c r="BS1118" s="19"/>
      <c r="BT1118" s="19"/>
      <c r="BU1118" s="19"/>
      <c r="BV1118" s="19"/>
      <c r="BW1118" s="19"/>
      <c r="BX1118" s="19"/>
      <c r="BY1118" s="19"/>
      <c r="BZ1118" s="19"/>
      <c r="CA1118" s="19"/>
      <c r="CB1118" s="19"/>
      <c r="CC1118" s="19"/>
      <c r="CD1118" s="19"/>
      <c r="CE1118" s="19"/>
      <c r="CF1118" s="19"/>
      <c r="CG1118" s="19"/>
      <c r="CH1118" s="19"/>
      <c r="CI1118" s="19"/>
      <c r="CJ1118" s="19"/>
      <c r="CK1118" s="19"/>
      <c r="CL1118" s="19"/>
      <c r="CM1118" s="19"/>
      <c r="CN1118" s="19"/>
      <c r="CO1118" s="19"/>
      <c r="CP1118" s="2"/>
    </row>
    <row r="1119" spans="1:94" x14ac:dyDescent="0.4">
      <c r="A1119" s="13" t="s">
        <v>1241</v>
      </c>
      <c r="B1119" s="14">
        <v>2</v>
      </c>
      <c r="C1119" s="2" t="s">
        <v>1242</v>
      </c>
      <c r="D1119" s="6"/>
      <c r="E1119" s="6" t="s">
        <v>89</v>
      </c>
      <c r="F1119" s="4">
        <v>7.65</v>
      </c>
      <c r="G1119" s="39"/>
      <c r="H1119" s="17">
        <v>4</v>
      </c>
      <c r="I1119" s="18">
        <f t="shared" si="17"/>
        <v>0.47712418300653592</v>
      </c>
      <c r="J1119" s="21"/>
      <c r="K1119" s="21"/>
      <c r="L1119" s="6"/>
      <c r="M1119" s="21"/>
      <c r="N1119" s="21"/>
      <c r="O1119" s="6"/>
      <c r="P1119" s="6" t="s">
        <v>16</v>
      </c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  <c r="BR1119" s="19"/>
      <c r="BS1119" s="19"/>
      <c r="BT1119" s="19"/>
      <c r="BU1119" s="19"/>
      <c r="BV1119" s="19"/>
      <c r="BW1119" s="19"/>
      <c r="BX1119" s="19"/>
      <c r="BY1119" s="19"/>
      <c r="BZ1119" s="19"/>
      <c r="CA1119" s="19"/>
      <c r="CB1119" s="19"/>
      <c r="CC1119" s="19"/>
      <c r="CD1119" s="19"/>
      <c r="CE1119" s="19"/>
      <c r="CF1119" s="19"/>
      <c r="CG1119" s="19"/>
      <c r="CH1119" s="19"/>
      <c r="CI1119" s="19"/>
      <c r="CJ1119" s="19"/>
      <c r="CK1119" s="19"/>
      <c r="CL1119" s="19"/>
      <c r="CM1119" s="19"/>
      <c r="CN1119" s="19"/>
      <c r="CO1119" s="19"/>
      <c r="CP1119" s="2"/>
    </row>
    <row r="1120" spans="1:94" x14ac:dyDescent="0.4">
      <c r="A1120" s="13" t="s">
        <v>1241</v>
      </c>
      <c r="B1120" s="15">
        <v>1</v>
      </c>
      <c r="C1120" s="2" t="s">
        <v>1243</v>
      </c>
      <c r="D1120" s="6"/>
      <c r="E1120" s="6" t="s">
        <v>89</v>
      </c>
      <c r="F1120" s="4">
        <v>7.65</v>
      </c>
      <c r="G1120" s="39"/>
      <c r="H1120" s="17">
        <v>4</v>
      </c>
      <c r="I1120" s="18">
        <f t="shared" si="17"/>
        <v>0.47712418300653592</v>
      </c>
      <c r="J1120" s="21"/>
      <c r="K1120" s="21"/>
      <c r="L1120" s="6" t="s">
        <v>16</v>
      </c>
      <c r="M1120" s="21"/>
      <c r="N1120" s="21"/>
      <c r="O1120" s="6"/>
      <c r="P1120" s="6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  <c r="BP1120" s="19"/>
      <c r="BQ1120" s="19"/>
      <c r="BR1120" s="19"/>
      <c r="BS1120" s="19"/>
      <c r="BT1120" s="19"/>
      <c r="BU1120" s="19"/>
      <c r="BV1120" s="19"/>
      <c r="BW1120" s="19"/>
      <c r="BX1120" s="19"/>
      <c r="BY1120" s="19"/>
      <c r="BZ1120" s="19"/>
      <c r="CA1120" s="19"/>
      <c r="CB1120" s="19"/>
      <c r="CC1120" s="19"/>
      <c r="CD1120" s="19"/>
      <c r="CE1120" s="19"/>
      <c r="CF1120" s="19"/>
      <c r="CG1120" s="19"/>
      <c r="CH1120" s="19"/>
      <c r="CI1120" s="19"/>
      <c r="CJ1120" s="19"/>
      <c r="CK1120" s="19"/>
      <c r="CL1120" s="19"/>
      <c r="CM1120" s="19"/>
      <c r="CN1120" s="19"/>
      <c r="CO1120" s="19"/>
      <c r="CP1120" s="2"/>
    </row>
    <row r="1121" spans="1:94" x14ac:dyDescent="0.4">
      <c r="A1121" s="13" t="s">
        <v>1244</v>
      </c>
      <c r="B1121" s="15">
        <v>1</v>
      </c>
      <c r="C1121" s="2" t="s">
        <v>1245</v>
      </c>
      <c r="D1121" s="6"/>
      <c r="E1121" s="6" t="s">
        <v>89</v>
      </c>
      <c r="F1121" s="4">
        <v>18.399999999999999</v>
      </c>
      <c r="G1121" s="39"/>
      <c r="H1121" s="17">
        <v>5</v>
      </c>
      <c r="I1121" s="18">
        <f t="shared" si="17"/>
        <v>0.72826086956521729</v>
      </c>
      <c r="J1121" s="21"/>
      <c r="K1121" s="21"/>
      <c r="L1121" s="6"/>
      <c r="M1121" s="21" t="s">
        <v>16</v>
      </c>
      <c r="N1121" s="21" t="s">
        <v>16</v>
      </c>
      <c r="O1121" s="6" t="s">
        <v>16</v>
      </c>
      <c r="P1121" s="6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  <c r="BP1121" s="19"/>
      <c r="BQ1121" s="19"/>
      <c r="BR1121" s="19"/>
      <c r="BS1121" s="19"/>
      <c r="BT1121" s="19"/>
      <c r="BU1121" s="19"/>
      <c r="BV1121" s="19"/>
      <c r="BW1121" s="19"/>
      <c r="BX1121" s="19"/>
      <c r="BY1121" s="19"/>
      <c r="BZ1121" s="19"/>
      <c r="CA1121" s="19"/>
      <c r="CB1121" s="19"/>
      <c r="CC1121" s="19"/>
      <c r="CD1121" s="19"/>
      <c r="CE1121" s="19"/>
      <c r="CF1121" s="19"/>
      <c r="CG1121" s="19"/>
      <c r="CH1121" s="19"/>
      <c r="CI1121" s="19"/>
      <c r="CJ1121" s="19"/>
      <c r="CK1121" s="19"/>
      <c r="CL1121" s="19"/>
      <c r="CM1121" s="19"/>
      <c r="CN1121" s="19"/>
      <c r="CO1121" s="19"/>
      <c r="CP1121" s="2"/>
    </row>
    <row r="1122" spans="1:94" x14ac:dyDescent="0.4">
      <c r="A1122" s="13" t="s">
        <v>1246</v>
      </c>
      <c r="B1122" s="14">
        <v>3</v>
      </c>
      <c r="C1122" s="2" t="s">
        <v>1247</v>
      </c>
      <c r="D1122" s="6"/>
      <c r="E1122" s="6" t="s">
        <v>89</v>
      </c>
      <c r="F1122" s="4">
        <v>15.89</v>
      </c>
      <c r="G1122" s="39"/>
      <c r="H1122" s="17">
        <v>4</v>
      </c>
      <c r="I1122" s="18">
        <f t="shared" si="17"/>
        <v>0.74826935179358089</v>
      </c>
      <c r="J1122" s="21"/>
      <c r="K1122" s="21"/>
      <c r="L1122" s="6"/>
      <c r="M1122" s="21"/>
      <c r="N1122" s="21" t="s">
        <v>16</v>
      </c>
      <c r="O1122" s="6"/>
      <c r="P1122" s="6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  <c r="BO1122" s="19"/>
      <c r="BP1122" s="19"/>
      <c r="BQ1122" s="19"/>
      <c r="BR1122" s="19"/>
      <c r="BS1122" s="19"/>
      <c r="BT1122" s="19"/>
      <c r="BU1122" s="19"/>
      <c r="BV1122" s="19"/>
      <c r="BW1122" s="19"/>
      <c r="BX1122" s="19"/>
      <c r="BY1122" s="19"/>
      <c r="BZ1122" s="19"/>
      <c r="CA1122" s="19"/>
      <c r="CB1122" s="19"/>
      <c r="CC1122" s="19"/>
      <c r="CD1122" s="19"/>
      <c r="CE1122" s="19"/>
      <c r="CF1122" s="19"/>
      <c r="CG1122" s="19"/>
      <c r="CH1122" s="19"/>
      <c r="CI1122" s="19"/>
      <c r="CJ1122" s="19"/>
      <c r="CK1122" s="19"/>
      <c r="CL1122" s="19"/>
      <c r="CM1122" s="19"/>
      <c r="CN1122" s="19"/>
      <c r="CO1122" s="19"/>
      <c r="CP1122" s="2"/>
    </row>
    <row r="1123" spans="1:94" x14ac:dyDescent="0.4">
      <c r="A1123" s="13" t="s">
        <v>1248</v>
      </c>
      <c r="B1123" s="14">
        <v>2</v>
      </c>
      <c r="C1123" s="2" t="s">
        <v>1249</v>
      </c>
      <c r="D1123" s="6"/>
      <c r="E1123" s="6" t="s">
        <v>89</v>
      </c>
      <c r="F1123" s="4">
        <v>16.61</v>
      </c>
      <c r="G1123" s="39"/>
      <c r="H1123" s="17">
        <v>5</v>
      </c>
      <c r="I1123" s="18">
        <f t="shared" si="17"/>
        <v>0.69897652016857315</v>
      </c>
      <c r="J1123" s="21"/>
      <c r="K1123" s="21"/>
      <c r="L1123" s="6"/>
      <c r="M1123" s="21"/>
      <c r="N1123" s="21"/>
      <c r="O1123" s="6"/>
      <c r="P1123" s="6" t="s">
        <v>16</v>
      </c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  <c r="BR1123" s="19"/>
      <c r="BS1123" s="19"/>
      <c r="BT1123" s="19"/>
      <c r="BU1123" s="19"/>
      <c r="BV1123" s="19"/>
      <c r="BW1123" s="19"/>
      <c r="BX1123" s="19"/>
      <c r="BY1123" s="19"/>
      <c r="BZ1123" s="19"/>
      <c r="CA1123" s="19"/>
      <c r="CB1123" s="19"/>
      <c r="CC1123" s="19"/>
      <c r="CD1123" s="19"/>
      <c r="CE1123" s="19"/>
      <c r="CF1123" s="19"/>
      <c r="CG1123" s="19"/>
      <c r="CH1123" s="19"/>
      <c r="CI1123" s="19"/>
      <c r="CJ1123" s="19"/>
      <c r="CK1123" s="19"/>
      <c r="CL1123" s="19"/>
      <c r="CM1123" s="19"/>
      <c r="CN1123" s="19"/>
      <c r="CO1123" s="19"/>
      <c r="CP1123" s="2"/>
    </row>
    <row r="1124" spans="1:94" x14ac:dyDescent="0.4">
      <c r="A1124" s="13" t="s">
        <v>1250</v>
      </c>
      <c r="B1124" s="15">
        <v>1</v>
      </c>
      <c r="C1124" s="2" t="s">
        <v>1251</v>
      </c>
      <c r="D1124" s="6"/>
      <c r="E1124" s="6" t="s">
        <v>89</v>
      </c>
      <c r="F1124" s="4">
        <v>19.649999999999999</v>
      </c>
      <c r="G1124" s="39"/>
      <c r="H1124" s="17">
        <v>5</v>
      </c>
      <c r="I1124" s="18">
        <f t="shared" si="17"/>
        <v>0.74554707379134855</v>
      </c>
      <c r="J1124" s="21"/>
      <c r="K1124" s="21"/>
      <c r="L1124" s="6"/>
      <c r="M1124" s="21"/>
      <c r="N1124" s="21"/>
      <c r="O1124" s="6"/>
      <c r="P1124" s="6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  <c r="BP1124" s="19"/>
      <c r="BQ1124" s="19"/>
      <c r="BR1124" s="19"/>
      <c r="BS1124" s="19"/>
      <c r="BT1124" s="19"/>
      <c r="BU1124" s="19"/>
      <c r="BV1124" s="19"/>
      <c r="BW1124" s="19"/>
      <c r="BX1124" s="19"/>
      <c r="BY1124" s="19"/>
      <c r="BZ1124" s="19"/>
      <c r="CA1124" s="19"/>
      <c r="CB1124" s="19"/>
      <c r="CC1124" s="19"/>
      <c r="CD1124" s="19"/>
      <c r="CE1124" s="19"/>
      <c r="CF1124" s="19"/>
      <c r="CG1124" s="19"/>
      <c r="CH1124" s="19"/>
      <c r="CI1124" s="19"/>
      <c r="CJ1124" s="19"/>
      <c r="CK1124" s="19"/>
      <c r="CL1124" s="19"/>
      <c r="CM1124" s="19"/>
      <c r="CN1124" s="19"/>
      <c r="CO1124" s="19"/>
      <c r="CP1124" s="2"/>
    </row>
    <row r="1125" spans="1:94" x14ac:dyDescent="0.4">
      <c r="A1125" s="13" t="s">
        <v>1252</v>
      </c>
      <c r="B1125" s="14">
        <v>1</v>
      </c>
      <c r="C1125" s="2" t="s">
        <v>1253</v>
      </c>
      <c r="D1125" s="6"/>
      <c r="E1125" s="6" t="s">
        <v>89</v>
      </c>
      <c r="F1125" s="4">
        <v>12.91</v>
      </c>
      <c r="G1125" s="39"/>
      <c r="H1125" s="17">
        <v>3</v>
      </c>
      <c r="I1125" s="18">
        <f t="shared" si="17"/>
        <v>0.76762199845081336</v>
      </c>
      <c r="J1125" s="21"/>
      <c r="K1125" s="21"/>
      <c r="L1125" s="6"/>
      <c r="M1125" s="21" t="s">
        <v>16</v>
      </c>
      <c r="N1125" s="21"/>
      <c r="O1125" s="6"/>
      <c r="P1125" s="6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  <c r="AY1125" s="19"/>
      <c r="AZ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  <c r="BO1125" s="19"/>
      <c r="BP1125" s="19"/>
      <c r="BQ1125" s="19"/>
      <c r="BR1125" s="19"/>
      <c r="BS1125" s="19"/>
      <c r="BT1125" s="19"/>
      <c r="BU1125" s="19"/>
      <c r="BV1125" s="19"/>
      <c r="BW1125" s="19"/>
      <c r="BX1125" s="19"/>
      <c r="BY1125" s="19"/>
      <c r="BZ1125" s="19"/>
      <c r="CA1125" s="19"/>
      <c r="CB1125" s="19"/>
      <c r="CC1125" s="19"/>
      <c r="CD1125" s="19"/>
      <c r="CE1125" s="19"/>
      <c r="CF1125" s="19"/>
      <c r="CG1125" s="19"/>
      <c r="CH1125" s="19"/>
      <c r="CI1125" s="19"/>
      <c r="CJ1125" s="19"/>
      <c r="CK1125" s="19"/>
      <c r="CL1125" s="19"/>
      <c r="CM1125" s="19"/>
      <c r="CN1125" s="19"/>
      <c r="CO1125" s="19"/>
      <c r="CP1125" s="2"/>
    </row>
    <row r="1126" spans="1:94" x14ac:dyDescent="0.4">
      <c r="A1126" s="13" t="s">
        <v>1254</v>
      </c>
      <c r="B1126" s="14">
        <v>2</v>
      </c>
      <c r="C1126" s="2" t="s">
        <v>1255</v>
      </c>
      <c r="D1126" s="6"/>
      <c r="E1126" s="6" t="s">
        <v>1256</v>
      </c>
      <c r="F1126" s="4">
        <v>13.02</v>
      </c>
      <c r="G1126" s="39"/>
      <c r="H1126" s="17">
        <v>3</v>
      </c>
      <c r="I1126" s="18">
        <f t="shared" si="17"/>
        <v>0.7695852534562212</v>
      </c>
      <c r="J1126" s="21"/>
      <c r="K1126" s="21"/>
      <c r="L1126" s="6"/>
      <c r="M1126" s="21" t="s">
        <v>16</v>
      </c>
      <c r="N1126" s="21" t="s">
        <v>16</v>
      </c>
      <c r="O1126" s="6"/>
      <c r="P1126" s="6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/>
      <c r="BP1126" s="19"/>
      <c r="BQ1126" s="19"/>
      <c r="BR1126" s="19"/>
      <c r="BS1126" s="19"/>
      <c r="BT1126" s="19"/>
      <c r="BU1126" s="19"/>
      <c r="BV1126" s="19"/>
      <c r="BW1126" s="19"/>
      <c r="BX1126" s="19"/>
      <c r="BY1126" s="19"/>
      <c r="BZ1126" s="19"/>
      <c r="CA1126" s="19"/>
      <c r="CB1126" s="19"/>
      <c r="CC1126" s="19"/>
      <c r="CD1126" s="19"/>
      <c r="CE1126" s="19"/>
      <c r="CF1126" s="19"/>
      <c r="CG1126" s="19"/>
      <c r="CH1126" s="19"/>
      <c r="CI1126" s="19"/>
      <c r="CJ1126" s="19"/>
      <c r="CK1126" s="19"/>
      <c r="CL1126" s="19"/>
      <c r="CM1126" s="19"/>
      <c r="CN1126" s="19"/>
      <c r="CO1126" s="19"/>
      <c r="CP1126" s="2"/>
    </row>
    <row r="1127" spans="1:94" x14ac:dyDescent="0.4">
      <c r="A1127" s="13" t="s">
        <v>1257</v>
      </c>
      <c r="B1127" s="14">
        <v>1</v>
      </c>
      <c r="C1127" s="2" t="s">
        <v>1258</v>
      </c>
      <c r="D1127" s="6"/>
      <c r="E1127" s="6" t="s">
        <v>89</v>
      </c>
      <c r="F1127" s="4">
        <v>13.35</v>
      </c>
      <c r="G1127" s="39"/>
      <c r="H1127" s="17">
        <v>1</v>
      </c>
      <c r="I1127" s="18">
        <f t="shared" si="17"/>
        <v>0.92509363295880154</v>
      </c>
      <c r="J1127" s="21"/>
      <c r="K1127" s="21"/>
      <c r="L1127" s="6"/>
      <c r="M1127" s="21"/>
      <c r="N1127" s="21"/>
      <c r="O1127" s="6"/>
      <c r="P1127" s="6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  <c r="AY1127" s="19"/>
      <c r="AZ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  <c r="BO1127" s="19"/>
      <c r="BP1127" s="19"/>
      <c r="BQ1127" s="19"/>
      <c r="BR1127" s="19"/>
      <c r="BS1127" s="19"/>
      <c r="BT1127" s="19"/>
      <c r="BU1127" s="19"/>
      <c r="BV1127" s="19"/>
      <c r="BW1127" s="19"/>
      <c r="BX1127" s="19"/>
      <c r="BY1127" s="19"/>
      <c r="BZ1127" s="19"/>
      <c r="CA1127" s="19"/>
      <c r="CB1127" s="19"/>
      <c r="CC1127" s="19"/>
      <c r="CD1127" s="19"/>
      <c r="CE1127" s="19"/>
      <c r="CF1127" s="19"/>
      <c r="CG1127" s="19"/>
      <c r="CH1127" s="19"/>
      <c r="CI1127" s="19"/>
      <c r="CJ1127" s="19"/>
      <c r="CK1127" s="19"/>
      <c r="CL1127" s="19"/>
      <c r="CM1127" s="19"/>
      <c r="CN1127" s="19"/>
      <c r="CO1127" s="19"/>
      <c r="CP1127" s="2"/>
    </row>
    <row r="1128" spans="1:94" x14ac:dyDescent="0.4">
      <c r="A1128" s="13" t="s">
        <v>1259</v>
      </c>
      <c r="B1128" s="15">
        <v>5</v>
      </c>
      <c r="C1128" s="2" t="s">
        <v>1260</v>
      </c>
      <c r="D1128" s="6"/>
      <c r="E1128" s="6" t="s">
        <v>1256</v>
      </c>
      <c r="F1128" s="4">
        <v>5.76</v>
      </c>
      <c r="G1128" s="39"/>
      <c r="H1128" s="17">
        <v>2</v>
      </c>
      <c r="I1128" s="18">
        <f t="shared" si="17"/>
        <v>0.65277777777777779</v>
      </c>
      <c r="J1128" s="21"/>
      <c r="K1128" s="21"/>
      <c r="L1128" s="6"/>
      <c r="M1128" s="21"/>
      <c r="N1128" s="21"/>
      <c r="O1128" s="6"/>
      <c r="P1128" s="6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  <c r="AY1128" s="19"/>
      <c r="AZ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  <c r="BO1128" s="19"/>
      <c r="BP1128" s="19"/>
      <c r="BQ1128" s="19"/>
      <c r="BR1128" s="19"/>
      <c r="BS1128" s="19"/>
      <c r="BT1128" s="19"/>
      <c r="BU1128" s="19"/>
      <c r="BV1128" s="19"/>
      <c r="BW1128" s="19"/>
      <c r="BX1128" s="19"/>
      <c r="BY1128" s="19"/>
      <c r="BZ1128" s="19"/>
      <c r="CA1128" s="19"/>
      <c r="CB1128" s="19"/>
      <c r="CC1128" s="19"/>
      <c r="CD1128" s="19"/>
      <c r="CE1128" s="19"/>
      <c r="CF1128" s="19"/>
      <c r="CG1128" s="19"/>
      <c r="CH1128" s="19"/>
      <c r="CI1128" s="19"/>
      <c r="CJ1128" s="19"/>
      <c r="CK1128" s="19"/>
      <c r="CL1128" s="19"/>
      <c r="CM1128" s="19"/>
      <c r="CN1128" s="19"/>
      <c r="CO1128" s="19"/>
      <c r="CP1128" s="2"/>
    </row>
    <row r="1129" spans="1:94" x14ac:dyDescent="0.4">
      <c r="A1129" s="13" t="s">
        <v>1261</v>
      </c>
      <c r="B1129" s="14">
        <v>1</v>
      </c>
      <c r="C1129" s="2" t="s">
        <v>1253</v>
      </c>
      <c r="D1129" s="6"/>
      <c r="E1129" s="6" t="s">
        <v>89</v>
      </c>
      <c r="F1129" s="4">
        <v>12.91</v>
      </c>
      <c r="G1129" s="39"/>
      <c r="H1129" s="17">
        <v>5</v>
      </c>
      <c r="I1129" s="18">
        <f t="shared" si="17"/>
        <v>0.61270333075135552</v>
      </c>
      <c r="J1129" s="21"/>
      <c r="K1129" s="21"/>
      <c r="L1129" s="6"/>
      <c r="M1129" s="21" t="s">
        <v>16</v>
      </c>
      <c r="N1129" s="21"/>
      <c r="O1129" s="6"/>
      <c r="P1129" s="6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  <c r="AY1129" s="19"/>
      <c r="AZ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  <c r="BO1129" s="19"/>
      <c r="BP1129" s="19"/>
      <c r="BQ1129" s="19"/>
      <c r="BR1129" s="19"/>
      <c r="BS1129" s="19"/>
      <c r="BT1129" s="19"/>
      <c r="BU1129" s="19"/>
      <c r="BV1129" s="19"/>
      <c r="BW1129" s="19"/>
      <c r="BX1129" s="19"/>
      <c r="BY1129" s="19"/>
      <c r="BZ1129" s="19"/>
      <c r="CA1129" s="19"/>
      <c r="CB1129" s="19"/>
      <c r="CC1129" s="19"/>
      <c r="CD1129" s="19"/>
      <c r="CE1129" s="19"/>
      <c r="CF1129" s="19"/>
      <c r="CG1129" s="19"/>
      <c r="CH1129" s="19"/>
      <c r="CI1129" s="19"/>
      <c r="CJ1129" s="19"/>
      <c r="CK1129" s="19"/>
      <c r="CL1129" s="19"/>
      <c r="CM1129" s="19"/>
      <c r="CN1129" s="19"/>
      <c r="CO1129" s="19"/>
      <c r="CP1129" s="2"/>
    </row>
    <row r="1130" spans="1:94" x14ac:dyDescent="0.4">
      <c r="A1130" s="13" t="s">
        <v>1262</v>
      </c>
      <c r="B1130" s="15">
        <v>1</v>
      </c>
      <c r="C1130" s="2" t="s">
        <v>1263</v>
      </c>
      <c r="D1130" s="6"/>
      <c r="E1130" s="6" t="s">
        <v>89</v>
      </c>
      <c r="F1130" s="4">
        <v>14.03</v>
      </c>
      <c r="G1130" s="39"/>
      <c r="H1130" s="17">
        <v>5</v>
      </c>
      <c r="I1130" s="18">
        <f t="shared" si="17"/>
        <v>0.64362081254454739</v>
      </c>
      <c r="J1130" s="21"/>
      <c r="K1130" s="21"/>
      <c r="L1130" s="6"/>
      <c r="M1130" s="21" t="s">
        <v>16</v>
      </c>
      <c r="N1130" s="21" t="s">
        <v>16</v>
      </c>
      <c r="O1130" s="6" t="s">
        <v>16</v>
      </c>
      <c r="P1130" s="6" t="s">
        <v>16</v>
      </c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  <c r="AY1130" s="19"/>
      <c r="AZ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  <c r="BO1130" s="19"/>
      <c r="BP1130" s="19"/>
      <c r="BQ1130" s="19"/>
      <c r="BR1130" s="19"/>
      <c r="BS1130" s="19"/>
      <c r="BT1130" s="19"/>
      <c r="BU1130" s="19"/>
      <c r="BV1130" s="19"/>
      <c r="BW1130" s="19"/>
      <c r="BX1130" s="19"/>
      <c r="BY1130" s="19"/>
      <c r="BZ1130" s="19"/>
      <c r="CA1130" s="19"/>
      <c r="CB1130" s="19"/>
      <c r="CC1130" s="19"/>
      <c r="CD1130" s="19"/>
      <c r="CE1130" s="19"/>
      <c r="CF1130" s="19"/>
      <c r="CG1130" s="19"/>
      <c r="CH1130" s="19"/>
      <c r="CI1130" s="19"/>
      <c r="CJ1130" s="19"/>
      <c r="CK1130" s="19"/>
      <c r="CL1130" s="19"/>
      <c r="CM1130" s="19"/>
      <c r="CN1130" s="19"/>
      <c r="CO1130" s="19"/>
      <c r="CP1130" s="2"/>
    </row>
    <row r="1131" spans="1:94" x14ac:dyDescent="0.4">
      <c r="A1131" s="13" t="s">
        <v>1264</v>
      </c>
      <c r="B1131" s="15">
        <v>4</v>
      </c>
      <c r="C1131" s="2" t="s">
        <v>1265</v>
      </c>
      <c r="D1131" s="6"/>
      <c r="E1131" s="6" t="s">
        <v>89</v>
      </c>
      <c r="F1131" s="4">
        <v>13.02</v>
      </c>
      <c r="G1131" s="39"/>
      <c r="H1131" s="17">
        <v>5</v>
      </c>
      <c r="I1131" s="18">
        <f t="shared" si="17"/>
        <v>0.61597542242703529</v>
      </c>
      <c r="J1131" s="21"/>
      <c r="K1131" s="21"/>
      <c r="L1131" s="6"/>
      <c r="M1131" s="21" t="s">
        <v>16</v>
      </c>
      <c r="N1131" s="21" t="s">
        <v>16</v>
      </c>
      <c r="O1131" s="6"/>
      <c r="P1131" s="6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  <c r="AY1131" s="19"/>
      <c r="AZ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  <c r="BO1131" s="19"/>
      <c r="BP1131" s="19"/>
      <c r="BQ1131" s="19"/>
      <c r="BR1131" s="19"/>
      <c r="BS1131" s="19"/>
      <c r="BT1131" s="19"/>
      <c r="BU1131" s="19"/>
      <c r="BV1131" s="19"/>
      <c r="BW1131" s="19"/>
      <c r="BX1131" s="19"/>
      <c r="BY1131" s="19"/>
      <c r="BZ1131" s="19"/>
      <c r="CA1131" s="19"/>
      <c r="CB1131" s="19"/>
      <c r="CC1131" s="19"/>
      <c r="CD1131" s="19"/>
      <c r="CE1131" s="19"/>
      <c r="CF1131" s="19"/>
      <c r="CG1131" s="19"/>
      <c r="CH1131" s="19"/>
      <c r="CI1131" s="19"/>
      <c r="CJ1131" s="19"/>
      <c r="CK1131" s="19"/>
      <c r="CL1131" s="19"/>
      <c r="CM1131" s="19"/>
      <c r="CN1131" s="19"/>
      <c r="CO1131" s="19"/>
      <c r="CP1131" s="2"/>
    </row>
    <row r="1132" spans="1:94" x14ac:dyDescent="0.4">
      <c r="A1132" s="13" t="s">
        <v>1266</v>
      </c>
      <c r="B1132" s="14">
        <v>1</v>
      </c>
      <c r="C1132" s="2" t="s">
        <v>1267</v>
      </c>
      <c r="D1132" s="6"/>
      <c r="E1132" s="6" t="s">
        <v>89</v>
      </c>
      <c r="F1132" s="4">
        <v>16.34</v>
      </c>
      <c r="G1132" s="39"/>
      <c r="H1132" s="17">
        <v>5</v>
      </c>
      <c r="I1132" s="18">
        <f t="shared" si="17"/>
        <v>0.6940024479804161</v>
      </c>
      <c r="J1132" s="21"/>
      <c r="K1132" s="21" t="s">
        <v>16</v>
      </c>
      <c r="L1132" s="6" t="s">
        <v>16</v>
      </c>
      <c r="M1132" s="21"/>
      <c r="N1132" s="21"/>
      <c r="O1132" s="6"/>
      <c r="P1132" s="6" t="s">
        <v>16</v>
      </c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  <c r="CA1132" s="19"/>
      <c r="CB1132" s="19"/>
      <c r="CC1132" s="19"/>
      <c r="CD1132" s="19"/>
      <c r="CE1132" s="19"/>
      <c r="CF1132" s="19"/>
      <c r="CG1132" s="19"/>
      <c r="CH1132" s="19"/>
      <c r="CI1132" s="19"/>
      <c r="CJ1132" s="19"/>
      <c r="CK1132" s="19"/>
      <c r="CL1132" s="19"/>
      <c r="CM1132" s="19"/>
      <c r="CN1132" s="19"/>
      <c r="CO1132" s="19"/>
      <c r="CP1132" s="2"/>
    </row>
    <row r="1133" spans="1:94" x14ac:dyDescent="0.4">
      <c r="A1133" s="13" t="s">
        <v>1268</v>
      </c>
      <c r="B1133" s="15">
        <v>1</v>
      </c>
      <c r="C1133" s="2" t="s">
        <v>1269</v>
      </c>
      <c r="D1133" s="6"/>
      <c r="E1133" s="6" t="s">
        <v>89</v>
      </c>
      <c r="F1133" s="4">
        <v>9.4700000000000006</v>
      </c>
      <c r="G1133" s="39"/>
      <c r="H1133" s="17">
        <v>4</v>
      </c>
      <c r="I1133" s="18">
        <f t="shared" si="17"/>
        <v>0.57761351636747627</v>
      </c>
      <c r="J1133" s="21"/>
      <c r="K1133" s="21"/>
      <c r="L1133" s="6"/>
      <c r="M1133" s="21"/>
      <c r="N1133" s="21"/>
      <c r="O1133" s="6"/>
      <c r="P1133" s="6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  <c r="AY1133" s="19"/>
      <c r="AZ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  <c r="BO1133" s="19"/>
      <c r="BP1133" s="19"/>
      <c r="BQ1133" s="19"/>
      <c r="BR1133" s="19"/>
      <c r="BS1133" s="19"/>
      <c r="BT1133" s="19"/>
      <c r="BU1133" s="19"/>
      <c r="BV1133" s="19"/>
      <c r="BW1133" s="19"/>
      <c r="BX1133" s="19"/>
      <c r="BY1133" s="19"/>
      <c r="BZ1133" s="19"/>
      <c r="CA1133" s="19"/>
      <c r="CB1133" s="19"/>
      <c r="CC1133" s="19"/>
      <c r="CD1133" s="19"/>
      <c r="CE1133" s="19"/>
      <c r="CF1133" s="19"/>
      <c r="CG1133" s="19"/>
      <c r="CH1133" s="19"/>
      <c r="CI1133" s="19"/>
      <c r="CJ1133" s="19"/>
      <c r="CK1133" s="19"/>
      <c r="CL1133" s="19"/>
      <c r="CM1133" s="19"/>
      <c r="CN1133" s="19"/>
      <c r="CO1133" s="19"/>
      <c r="CP1133" s="2"/>
    </row>
    <row r="1134" spans="1:94" x14ac:dyDescent="0.4">
      <c r="A1134" s="13" t="s">
        <v>1270</v>
      </c>
      <c r="B1134" s="15">
        <v>1</v>
      </c>
      <c r="C1134" s="2" t="s">
        <v>1271</v>
      </c>
      <c r="D1134" s="6"/>
      <c r="E1134" s="6" t="s">
        <v>89</v>
      </c>
      <c r="F1134" s="4">
        <v>10.44</v>
      </c>
      <c r="G1134" s="39"/>
      <c r="H1134" s="17">
        <v>4</v>
      </c>
      <c r="I1134" s="18">
        <f t="shared" si="17"/>
        <v>0.61685823754789271</v>
      </c>
      <c r="J1134" s="21"/>
      <c r="K1134" s="21"/>
      <c r="L1134" s="6"/>
      <c r="M1134" s="21"/>
      <c r="N1134" s="21"/>
      <c r="O1134" s="6"/>
      <c r="P1134" s="6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  <c r="AY1134" s="19"/>
      <c r="AZ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  <c r="BO1134" s="19"/>
      <c r="BP1134" s="19"/>
      <c r="BQ1134" s="19"/>
      <c r="BR1134" s="19"/>
      <c r="BS1134" s="19"/>
      <c r="BT1134" s="19"/>
      <c r="BU1134" s="19"/>
      <c r="BV1134" s="19"/>
      <c r="BW1134" s="19"/>
      <c r="BX1134" s="19"/>
      <c r="BY1134" s="19"/>
      <c r="BZ1134" s="19"/>
      <c r="CA1134" s="19"/>
      <c r="CB1134" s="19"/>
      <c r="CC1134" s="19"/>
      <c r="CD1134" s="19"/>
      <c r="CE1134" s="19"/>
      <c r="CF1134" s="19"/>
      <c r="CG1134" s="19"/>
      <c r="CH1134" s="19"/>
      <c r="CI1134" s="19"/>
      <c r="CJ1134" s="19"/>
      <c r="CK1134" s="19"/>
      <c r="CL1134" s="19"/>
      <c r="CM1134" s="19"/>
      <c r="CN1134" s="19"/>
      <c r="CO1134" s="19"/>
      <c r="CP1134" s="2"/>
    </row>
    <row r="1135" spans="1:94" x14ac:dyDescent="0.4">
      <c r="A1135" s="13" t="s">
        <v>1272</v>
      </c>
      <c r="B1135" s="15">
        <v>1</v>
      </c>
      <c r="C1135" s="2" t="s">
        <v>1273</v>
      </c>
      <c r="D1135" s="6"/>
      <c r="E1135" s="6" t="s">
        <v>89</v>
      </c>
      <c r="F1135" s="4">
        <v>16.68</v>
      </c>
      <c r="G1135" s="39"/>
      <c r="H1135" s="17">
        <v>5</v>
      </c>
      <c r="I1135" s="18">
        <f t="shared" si="17"/>
        <v>0.70023980815347719</v>
      </c>
      <c r="J1135" s="21"/>
      <c r="K1135" s="21"/>
      <c r="L1135" s="6"/>
      <c r="M1135" s="21"/>
      <c r="N1135" s="21"/>
      <c r="O1135" s="6" t="s">
        <v>16</v>
      </c>
      <c r="P1135" s="6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  <c r="BY1135" s="19"/>
      <c r="BZ1135" s="19"/>
      <c r="CA1135" s="19"/>
      <c r="CB1135" s="19"/>
      <c r="CC1135" s="19"/>
      <c r="CD1135" s="19"/>
      <c r="CE1135" s="19"/>
      <c r="CF1135" s="19"/>
      <c r="CG1135" s="19"/>
      <c r="CH1135" s="19"/>
      <c r="CI1135" s="19"/>
      <c r="CJ1135" s="19"/>
      <c r="CK1135" s="19"/>
      <c r="CL1135" s="19"/>
      <c r="CM1135" s="19"/>
      <c r="CN1135" s="19"/>
      <c r="CO1135" s="19"/>
      <c r="CP1135" s="2"/>
    </row>
    <row r="1136" spans="1:94" x14ac:dyDescent="0.4">
      <c r="A1136" s="13" t="s">
        <v>1274</v>
      </c>
      <c r="B1136" s="14">
        <v>1</v>
      </c>
      <c r="C1136" s="2" t="s">
        <v>1275</v>
      </c>
      <c r="D1136" s="6"/>
      <c r="E1136" s="6" t="s">
        <v>89</v>
      </c>
      <c r="F1136" s="4">
        <v>11.04</v>
      </c>
      <c r="G1136" s="39"/>
      <c r="H1136" s="17">
        <v>4</v>
      </c>
      <c r="I1136" s="18">
        <f t="shared" si="17"/>
        <v>0.6376811594202898</v>
      </c>
      <c r="J1136" s="21"/>
      <c r="K1136" s="21"/>
      <c r="L1136" s="6"/>
      <c r="M1136" s="21"/>
      <c r="N1136" s="21"/>
      <c r="O1136" s="6"/>
      <c r="P1136" s="6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  <c r="AX1136" s="19"/>
      <c r="AY1136" s="19"/>
      <c r="AZ1136" s="19"/>
      <c r="BA1136" s="19"/>
      <c r="BB1136" s="19"/>
      <c r="BC1136" s="19"/>
      <c r="BD1136" s="19"/>
      <c r="BE1136" s="19"/>
      <c r="BF1136" s="19"/>
      <c r="BG1136" s="19"/>
      <c r="BH1136" s="19"/>
      <c r="BI1136" s="19"/>
      <c r="BJ1136" s="19"/>
      <c r="BK1136" s="19"/>
      <c r="BL1136" s="19"/>
      <c r="BM1136" s="19"/>
      <c r="BN1136" s="19"/>
      <c r="BO1136" s="19"/>
      <c r="BP1136" s="19"/>
      <c r="BQ1136" s="19"/>
      <c r="BR1136" s="19"/>
      <c r="BS1136" s="19"/>
      <c r="BT1136" s="19"/>
      <c r="BU1136" s="19"/>
      <c r="BV1136" s="19"/>
      <c r="BW1136" s="19"/>
      <c r="BX1136" s="19"/>
      <c r="BY1136" s="19"/>
      <c r="BZ1136" s="19"/>
      <c r="CA1136" s="19"/>
      <c r="CB1136" s="19"/>
      <c r="CC1136" s="19"/>
      <c r="CD1136" s="19"/>
      <c r="CE1136" s="19"/>
      <c r="CF1136" s="19"/>
      <c r="CG1136" s="19"/>
      <c r="CH1136" s="19"/>
      <c r="CI1136" s="19"/>
      <c r="CJ1136" s="19"/>
      <c r="CK1136" s="19"/>
      <c r="CL1136" s="19"/>
      <c r="CM1136" s="19"/>
      <c r="CN1136" s="19"/>
      <c r="CO1136" s="19"/>
      <c r="CP1136" s="2"/>
    </row>
    <row r="1137" spans="1:94" x14ac:dyDescent="0.4">
      <c r="A1137" s="13" t="s">
        <v>1276</v>
      </c>
      <c r="B1137" s="15">
        <v>1</v>
      </c>
      <c r="C1137" s="2" t="s">
        <v>1277</v>
      </c>
      <c r="D1137" s="6"/>
      <c r="E1137" s="6" t="s">
        <v>89</v>
      </c>
      <c r="F1137" s="4">
        <v>13.16</v>
      </c>
      <c r="G1137" s="39"/>
      <c r="H1137" s="17">
        <v>5</v>
      </c>
      <c r="I1137" s="18">
        <f t="shared" si="17"/>
        <v>0.62006079027355621</v>
      </c>
      <c r="J1137" s="21"/>
      <c r="K1137" s="21"/>
      <c r="L1137" s="6"/>
      <c r="M1137" s="21"/>
      <c r="N1137" s="21"/>
      <c r="O1137" s="6"/>
      <c r="P1137" s="6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  <c r="AX1137" s="19"/>
      <c r="AY1137" s="19"/>
      <c r="AZ1137" s="19"/>
      <c r="BA1137" s="19"/>
      <c r="BB1137" s="19"/>
      <c r="BC1137" s="19"/>
      <c r="BD1137" s="19"/>
      <c r="BE1137" s="19"/>
      <c r="BF1137" s="19"/>
      <c r="BG1137" s="19"/>
      <c r="BH1137" s="19"/>
      <c r="BI1137" s="19"/>
      <c r="BJ1137" s="19"/>
      <c r="BK1137" s="19"/>
      <c r="BL1137" s="19"/>
      <c r="BM1137" s="19"/>
      <c r="BN1137" s="19"/>
      <c r="BO1137" s="19"/>
      <c r="BP1137" s="19"/>
      <c r="BQ1137" s="19"/>
      <c r="BR1137" s="19"/>
      <c r="BS1137" s="19"/>
      <c r="BT1137" s="19"/>
      <c r="BU1137" s="19"/>
      <c r="BV1137" s="19"/>
      <c r="BW1137" s="19"/>
      <c r="BX1137" s="19"/>
      <c r="BY1137" s="19"/>
      <c r="BZ1137" s="19"/>
      <c r="CA1137" s="19"/>
      <c r="CB1137" s="19"/>
      <c r="CC1137" s="19"/>
      <c r="CD1137" s="19"/>
      <c r="CE1137" s="19"/>
      <c r="CF1137" s="19"/>
      <c r="CG1137" s="19"/>
      <c r="CH1137" s="19"/>
      <c r="CI1137" s="19"/>
      <c r="CJ1137" s="19"/>
      <c r="CK1137" s="19"/>
      <c r="CL1137" s="19"/>
      <c r="CM1137" s="19"/>
      <c r="CN1137" s="19"/>
      <c r="CO1137" s="19"/>
      <c r="CP1137" s="2"/>
    </row>
    <row r="1138" spans="1:94" x14ac:dyDescent="0.4">
      <c r="A1138" s="13" t="s">
        <v>1278</v>
      </c>
      <c r="B1138" s="15">
        <v>1</v>
      </c>
      <c r="C1138" s="2" t="s">
        <v>1279</v>
      </c>
      <c r="D1138" s="6"/>
      <c r="E1138" s="6" t="s">
        <v>89</v>
      </c>
      <c r="F1138" s="4">
        <v>28.71</v>
      </c>
      <c r="G1138" s="39"/>
      <c r="H1138" s="17">
        <v>6</v>
      </c>
      <c r="I1138" s="18">
        <f t="shared" si="17"/>
        <v>0.79101358411703238</v>
      </c>
      <c r="J1138" s="21"/>
      <c r="K1138" s="21"/>
      <c r="L1138" s="6"/>
      <c r="M1138" s="21"/>
      <c r="N1138" s="21"/>
      <c r="O1138" s="6"/>
      <c r="P1138" s="6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  <c r="AY1138" s="19"/>
      <c r="AZ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  <c r="BO1138" s="19"/>
      <c r="BP1138" s="19"/>
      <c r="BQ1138" s="19"/>
      <c r="BR1138" s="19"/>
      <c r="BS1138" s="19"/>
      <c r="BT1138" s="19"/>
      <c r="BU1138" s="19"/>
      <c r="BV1138" s="19"/>
      <c r="BW1138" s="19"/>
      <c r="BX1138" s="19"/>
      <c r="BY1138" s="19"/>
      <c r="BZ1138" s="19"/>
      <c r="CA1138" s="19"/>
      <c r="CB1138" s="19"/>
      <c r="CC1138" s="19"/>
      <c r="CD1138" s="19"/>
      <c r="CE1138" s="19"/>
      <c r="CF1138" s="19"/>
      <c r="CG1138" s="19"/>
      <c r="CH1138" s="19"/>
      <c r="CI1138" s="19"/>
      <c r="CJ1138" s="19"/>
      <c r="CK1138" s="19"/>
      <c r="CL1138" s="19"/>
      <c r="CM1138" s="19"/>
      <c r="CN1138" s="19"/>
      <c r="CO1138" s="19"/>
      <c r="CP1138" s="2"/>
    </row>
    <row r="1139" spans="1:94" x14ac:dyDescent="0.4">
      <c r="A1139" s="13" t="s">
        <v>1280</v>
      </c>
      <c r="B1139" s="14">
        <v>2</v>
      </c>
      <c r="C1139" s="2" t="s">
        <v>1281</v>
      </c>
      <c r="D1139" s="6"/>
      <c r="E1139" s="6" t="s">
        <v>89</v>
      </c>
      <c r="F1139" s="4">
        <v>17.82</v>
      </c>
      <c r="G1139" s="39"/>
      <c r="H1139" s="17">
        <v>5</v>
      </c>
      <c r="I1139" s="18">
        <f t="shared" si="17"/>
        <v>0.71941638608305269</v>
      </c>
      <c r="J1139" s="21"/>
      <c r="K1139" s="21"/>
      <c r="L1139" s="6"/>
      <c r="M1139" s="21" t="s">
        <v>16</v>
      </c>
      <c r="N1139" s="21"/>
      <c r="O1139" s="6"/>
      <c r="P1139" s="6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  <c r="AY1139" s="19"/>
      <c r="AZ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  <c r="BO1139" s="19"/>
      <c r="BP1139" s="19"/>
      <c r="BQ1139" s="19"/>
      <c r="BR1139" s="19"/>
      <c r="BS1139" s="19"/>
      <c r="BT1139" s="19"/>
      <c r="BU1139" s="19"/>
      <c r="BV1139" s="19"/>
      <c r="BW1139" s="19"/>
      <c r="BX1139" s="19"/>
      <c r="BY1139" s="19"/>
      <c r="BZ1139" s="19"/>
      <c r="CA1139" s="19"/>
      <c r="CB1139" s="19"/>
      <c r="CC1139" s="19"/>
      <c r="CD1139" s="19"/>
      <c r="CE1139" s="19"/>
      <c r="CF1139" s="19"/>
      <c r="CG1139" s="19"/>
      <c r="CH1139" s="19"/>
      <c r="CI1139" s="19"/>
      <c r="CJ1139" s="19"/>
      <c r="CK1139" s="19"/>
      <c r="CL1139" s="19"/>
      <c r="CM1139" s="19"/>
      <c r="CN1139" s="19"/>
      <c r="CO1139" s="19"/>
      <c r="CP1139" s="2"/>
    </row>
    <row r="1140" spans="1:94" x14ac:dyDescent="0.4">
      <c r="A1140" s="13" t="s">
        <v>1282</v>
      </c>
      <c r="B1140" s="14">
        <v>1</v>
      </c>
      <c r="C1140" s="2" t="s">
        <v>1283</v>
      </c>
      <c r="D1140" s="6"/>
      <c r="E1140" s="6" t="s">
        <v>89</v>
      </c>
      <c r="F1140" s="4">
        <v>7.18</v>
      </c>
      <c r="G1140" s="39"/>
      <c r="H1140" s="17">
        <v>3</v>
      </c>
      <c r="I1140" s="18">
        <f t="shared" si="17"/>
        <v>0.5821727019498607</v>
      </c>
      <c r="J1140" s="21"/>
      <c r="K1140" s="21"/>
      <c r="L1140" s="6"/>
      <c r="M1140" s="21" t="s">
        <v>16</v>
      </c>
      <c r="N1140" s="21" t="s">
        <v>16</v>
      </c>
      <c r="O1140" s="6"/>
      <c r="P1140" s="6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  <c r="AY1140" s="19"/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  <c r="BP1140" s="19"/>
      <c r="BQ1140" s="19"/>
      <c r="BR1140" s="19"/>
      <c r="BS1140" s="19"/>
      <c r="BT1140" s="19"/>
      <c r="BU1140" s="19"/>
      <c r="BV1140" s="19"/>
      <c r="BW1140" s="19"/>
      <c r="BX1140" s="19"/>
      <c r="BY1140" s="19"/>
      <c r="BZ1140" s="19"/>
      <c r="CA1140" s="19"/>
      <c r="CB1140" s="19"/>
      <c r="CC1140" s="19"/>
      <c r="CD1140" s="19"/>
      <c r="CE1140" s="19"/>
      <c r="CF1140" s="19"/>
      <c r="CG1140" s="19"/>
      <c r="CH1140" s="19"/>
      <c r="CI1140" s="19"/>
      <c r="CJ1140" s="19"/>
      <c r="CK1140" s="19"/>
      <c r="CL1140" s="19"/>
      <c r="CM1140" s="19"/>
      <c r="CN1140" s="19"/>
      <c r="CO1140" s="19"/>
      <c r="CP1140" s="2"/>
    </row>
    <row r="1141" spans="1:94" x14ac:dyDescent="0.4">
      <c r="A1141" s="13" t="s">
        <v>1284</v>
      </c>
      <c r="B1141" s="14">
        <v>1</v>
      </c>
      <c r="C1141" s="2" t="s">
        <v>1285</v>
      </c>
      <c r="D1141" s="6"/>
      <c r="E1141" s="6" t="s">
        <v>1286</v>
      </c>
      <c r="F1141" s="4">
        <v>874.89</v>
      </c>
      <c r="G1141" s="39"/>
      <c r="H1141" s="17">
        <v>240</v>
      </c>
      <c r="I1141" s="18">
        <f t="shared" si="17"/>
        <v>0.72567979974625385</v>
      </c>
      <c r="J1141" s="21"/>
      <c r="K1141" s="21"/>
      <c r="L1141" s="6"/>
      <c r="M1141" s="21"/>
      <c r="N1141" s="21"/>
      <c r="O1141" s="6" t="s">
        <v>16</v>
      </c>
      <c r="P1141" s="6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  <c r="AY1141" s="19"/>
      <c r="AZ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  <c r="BO1141" s="19"/>
      <c r="BP1141" s="19"/>
      <c r="BQ1141" s="19"/>
      <c r="BR1141" s="19"/>
      <c r="BS1141" s="19"/>
      <c r="BT1141" s="19"/>
      <c r="BU1141" s="19"/>
      <c r="BV1141" s="19"/>
      <c r="BW1141" s="19"/>
      <c r="BX1141" s="19"/>
      <c r="BY1141" s="19"/>
      <c r="BZ1141" s="19"/>
      <c r="CA1141" s="19"/>
      <c r="CB1141" s="19"/>
      <c r="CC1141" s="19"/>
      <c r="CD1141" s="19"/>
      <c r="CE1141" s="19"/>
      <c r="CF1141" s="19"/>
      <c r="CG1141" s="19"/>
      <c r="CH1141" s="19"/>
      <c r="CI1141" s="19"/>
      <c r="CJ1141" s="19"/>
      <c r="CK1141" s="19"/>
      <c r="CL1141" s="19"/>
      <c r="CM1141" s="19"/>
      <c r="CN1141" s="19"/>
      <c r="CO1141" s="19"/>
      <c r="CP1141" s="2"/>
    </row>
    <row r="1142" spans="1:94" x14ac:dyDescent="0.4">
      <c r="A1142" s="13" t="s">
        <v>1287</v>
      </c>
      <c r="B1142" s="14">
        <v>1</v>
      </c>
      <c r="C1142" s="2" t="s">
        <v>1288</v>
      </c>
      <c r="D1142" s="6"/>
      <c r="E1142" s="6" t="s">
        <v>1286</v>
      </c>
      <c r="F1142" s="4">
        <v>1046.04</v>
      </c>
      <c r="G1142" s="39"/>
      <c r="H1142" s="17">
        <v>275</v>
      </c>
      <c r="I1142" s="18">
        <f t="shared" si="17"/>
        <v>0.7371037436426906</v>
      </c>
      <c r="J1142" s="21"/>
      <c r="K1142" s="21"/>
      <c r="L1142" s="6"/>
      <c r="M1142" s="21"/>
      <c r="N1142" s="21"/>
      <c r="O1142" s="6"/>
      <c r="P1142" s="6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  <c r="AY1142" s="19"/>
      <c r="AZ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  <c r="BO1142" s="19"/>
      <c r="BP1142" s="19"/>
      <c r="BQ1142" s="19"/>
      <c r="BR1142" s="19"/>
      <c r="BS1142" s="19"/>
      <c r="BT1142" s="19"/>
      <c r="BU1142" s="19"/>
      <c r="BV1142" s="19"/>
      <c r="BW1142" s="19"/>
      <c r="BX1142" s="19"/>
      <c r="BY1142" s="19"/>
      <c r="BZ1142" s="19"/>
      <c r="CA1142" s="19"/>
      <c r="CB1142" s="19"/>
      <c r="CC1142" s="19"/>
      <c r="CD1142" s="19"/>
      <c r="CE1142" s="19"/>
      <c r="CF1142" s="19"/>
      <c r="CG1142" s="19"/>
      <c r="CH1142" s="19"/>
      <c r="CI1142" s="19"/>
      <c r="CJ1142" s="19"/>
      <c r="CK1142" s="19"/>
      <c r="CL1142" s="19"/>
      <c r="CM1142" s="19"/>
      <c r="CN1142" s="19"/>
      <c r="CO1142" s="19"/>
      <c r="CP1142" s="2"/>
    </row>
    <row r="1143" spans="1:94" x14ac:dyDescent="0.4">
      <c r="A1143" s="13" t="s">
        <v>1289</v>
      </c>
      <c r="B1143" s="14">
        <v>8</v>
      </c>
      <c r="C1143" s="2" t="s">
        <v>1290</v>
      </c>
      <c r="D1143" s="6"/>
      <c r="E1143" s="6" t="s">
        <v>1291</v>
      </c>
      <c r="F1143" s="4">
        <v>4.7699999999999996</v>
      </c>
      <c r="G1143" s="39"/>
      <c r="H1143" s="17">
        <v>2.5</v>
      </c>
      <c r="I1143" s="18">
        <f t="shared" si="17"/>
        <v>0.47589098532494756</v>
      </c>
      <c r="J1143" s="21"/>
      <c r="K1143" s="21" t="s">
        <v>16</v>
      </c>
      <c r="L1143" s="6" t="s">
        <v>16</v>
      </c>
      <c r="M1143" s="21"/>
      <c r="N1143" s="21" t="s">
        <v>16</v>
      </c>
      <c r="O1143" s="6"/>
      <c r="P1143" s="6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  <c r="AX1143" s="19"/>
      <c r="AY1143" s="19"/>
      <c r="AZ1143" s="19"/>
      <c r="BA1143" s="19"/>
      <c r="BB1143" s="19"/>
      <c r="BC1143" s="19"/>
      <c r="BD1143" s="19"/>
      <c r="BE1143" s="19"/>
      <c r="BF1143" s="19"/>
      <c r="BG1143" s="19"/>
      <c r="BH1143" s="19"/>
      <c r="BI1143" s="19"/>
      <c r="BJ1143" s="19"/>
      <c r="BK1143" s="19"/>
      <c r="BL1143" s="19"/>
      <c r="BM1143" s="19"/>
      <c r="BN1143" s="19"/>
      <c r="BO1143" s="19"/>
      <c r="BP1143" s="19"/>
      <c r="BQ1143" s="19"/>
      <c r="BR1143" s="19"/>
      <c r="BS1143" s="19"/>
      <c r="BT1143" s="19"/>
      <c r="BU1143" s="19"/>
      <c r="BV1143" s="19"/>
      <c r="BW1143" s="19"/>
      <c r="BX1143" s="19"/>
      <c r="BY1143" s="19"/>
      <c r="BZ1143" s="19"/>
      <c r="CA1143" s="19"/>
      <c r="CB1143" s="19"/>
      <c r="CC1143" s="19"/>
      <c r="CD1143" s="19"/>
      <c r="CE1143" s="19"/>
      <c r="CF1143" s="19"/>
      <c r="CG1143" s="19"/>
      <c r="CH1143" s="19"/>
      <c r="CI1143" s="19"/>
      <c r="CJ1143" s="19"/>
      <c r="CK1143" s="19"/>
      <c r="CL1143" s="19"/>
      <c r="CM1143" s="19"/>
      <c r="CN1143" s="19"/>
      <c r="CO1143" s="19"/>
      <c r="CP1143" s="2"/>
    </row>
    <row r="1144" spans="1:94" x14ac:dyDescent="0.4">
      <c r="A1144" s="13" t="s">
        <v>1292</v>
      </c>
      <c r="B1144" s="14">
        <v>5</v>
      </c>
      <c r="C1144" s="2" t="s">
        <v>1293</v>
      </c>
      <c r="D1144" s="6"/>
      <c r="E1144" s="6" t="s">
        <v>1294</v>
      </c>
      <c r="F1144" s="4">
        <v>1.95</v>
      </c>
      <c r="G1144" s="39"/>
      <c r="H1144" s="17">
        <v>0.75</v>
      </c>
      <c r="I1144" s="18">
        <f t="shared" si="17"/>
        <v>0.61538461538461542</v>
      </c>
      <c r="J1144" s="21" t="s">
        <v>16</v>
      </c>
      <c r="K1144" s="21" t="s">
        <v>16</v>
      </c>
      <c r="L1144" s="6" t="s">
        <v>16</v>
      </c>
      <c r="M1144" s="21" t="s">
        <v>16</v>
      </c>
      <c r="N1144" s="21" t="s">
        <v>16</v>
      </c>
      <c r="O1144" s="6" t="s">
        <v>16</v>
      </c>
      <c r="P1144" s="6" t="s">
        <v>16</v>
      </c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  <c r="AX1144" s="19"/>
      <c r="AY1144" s="19"/>
      <c r="AZ1144" s="19"/>
      <c r="BA1144" s="19"/>
      <c r="BB1144" s="19"/>
      <c r="BC1144" s="19"/>
      <c r="BD1144" s="19"/>
      <c r="BE1144" s="19"/>
      <c r="BF1144" s="19"/>
      <c r="BG1144" s="19"/>
      <c r="BH1144" s="19"/>
      <c r="BI1144" s="19"/>
      <c r="BJ1144" s="19"/>
      <c r="BK1144" s="19"/>
      <c r="BL1144" s="19"/>
      <c r="BM1144" s="19"/>
      <c r="BN1144" s="19"/>
      <c r="BO1144" s="19"/>
      <c r="BP1144" s="19"/>
      <c r="BQ1144" s="19"/>
      <c r="BR1144" s="19"/>
      <c r="BS1144" s="19"/>
      <c r="BT1144" s="19"/>
      <c r="BU1144" s="19"/>
      <c r="BV1144" s="19"/>
      <c r="BW1144" s="19"/>
      <c r="BX1144" s="19"/>
      <c r="BY1144" s="19"/>
      <c r="BZ1144" s="19"/>
      <c r="CA1144" s="19"/>
      <c r="CB1144" s="19"/>
      <c r="CC1144" s="19"/>
      <c r="CD1144" s="19"/>
      <c r="CE1144" s="19"/>
      <c r="CF1144" s="19"/>
      <c r="CG1144" s="19"/>
      <c r="CH1144" s="19"/>
      <c r="CI1144" s="19"/>
      <c r="CJ1144" s="19"/>
      <c r="CK1144" s="19"/>
      <c r="CL1144" s="19"/>
      <c r="CM1144" s="19"/>
      <c r="CN1144" s="19"/>
      <c r="CO1144" s="19"/>
      <c r="CP1144" s="2"/>
    </row>
    <row r="1145" spans="1:94" x14ac:dyDescent="0.4">
      <c r="A1145" s="13" t="s">
        <v>1295</v>
      </c>
      <c r="B1145" s="15">
        <v>19</v>
      </c>
      <c r="C1145" s="2" t="s">
        <v>1296</v>
      </c>
      <c r="D1145" s="6"/>
      <c r="E1145" s="6" t="s">
        <v>1294</v>
      </c>
      <c r="F1145" s="4">
        <v>3.57</v>
      </c>
      <c r="G1145" s="39"/>
      <c r="H1145" s="17">
        <v>2.1</v>
      </c>
      <c r="I1145" s="18">
        <f t="shared" ref="I1145:I1199" si="18">1-(H1145/F1145)</f>
        <v>0.41176470588235292</v>
      </c>
      <c r="J1145" s="21" t="s">
        <v>16</v>
      </c>
      <c r="K1145" s="21" t="s">
        <v>16</v>
      </c>
      <c r="L1145" s="6" t="s">
        <v>16</v>
      </c>
      <c r="M1145" s="21" t="s">
        <v>16</v>
      </c>
      <c r="N1145" s="21" t="s">
        <v>16</v>
      </c>
      <c r="O1145" s="6" t="s">
        <v>16</v>
      </c>
      <c r="P1145" s="6" t="s">
        <v>16</v>
      </c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  <c r="AX1145" s="19"/>
      <c r="AY1145" s="19"/>
      <c r="AZ1145" s="19"/>
      <c r="BA1145" s="19"/>
      <c r="BB1145" s="19"/>
      <c r="BC1145" s="19"/>
      <c r="BD1145" s="19"/>
      <c r="BE1145" s="19"/>
      <c r="BF1145" s="19"/>
      <c r="BG1145" s="19"/>
      <c r="BH1145" s="19"/>
      <c r="BI1145" s="19"/>
      <c r="BJ1145" s="19"/>
      <c r="BK1145" s="19"/>
      <c r="BL1145" s="19"/>
      <c r="BM1145" s="19"/>
      <c r="BN1145" s="19"/>
      <c r="BO1145" s="19"/>
      <c r="BP1145" s="19"/>
      <c r="BQ1145" s="19"/>
      <c r="BR1145" s="19"/>
      <c r="BS1145" s="19"/>
      <c r="BT1145" s="19"/>
      <c r="BU1145" s="19"/>
      <c r="BV1145" s="19"/>
      <c r="BW1145" s="19"/>
      <c r="BX1145" s="19"/>
      <c r="BY1145" s="19"/>
      <c r="BZ1145" s="19"/>
      <c r="CA1145" s="19"/>
      <c r="CB1145" s="19"/>
      <c r="CC1145" s="19"/>
      <c r="CD1145" s="19"/>
      <c r="CE1145" s="19"/>
      <c r="CF1145" s="19"/>
      <c r="CG1145" s="19"/>
      <c r="CH1145" s="19"/>
      <c r="CI1145" s="19"/>
      <c r="CJ1145" s="19"/>
      <c r="CK1145" s="19"/>
      <c r="CL1145" s="19"/>
      <c r="CM1145" s="19"/>
      <c r="CN1145" s="19"/>
      <c r="CO1145" s="19"/>
      <c r="CP1145" s="2"/>
    </row>
    <row r="1146" spans="1:94" x14ac:dyDescent="0.4">
      <c r="A1146" s="13" t="s">
        <v>1297</v>
      </c>
      <c r="B1146" s="15">
        <v>8</v>
      </c>
      <c r="C1146" s="2" t="s">
        <v>1298</v>
      </c>
      <c r="D1146" s="6"/>
      <c r="E1146" s="6" t="s">
        <v>1009</v>
      </c>
      <c r="F1146" s="4">
        <v>8.73</v>
      </c>
      <c r="G1146" s="39"/>
      <c r="H1146" s="17">
        <v>3.5</v>
      </c>
      <c r="I1146" s="18">
        <f t="shared" si="18"/>
        <v>0.5990836197021765</v>
      </c>
      <c r="J1146" s="21" t="s">
        <v>16</v>
      </c>
      <c r="K1146" s="21" t="s">
        <v>16</v>
      </c>
      <c r="L1146" s="6"/>
      <c r="M1146" s="21" t="s">
        <v>16</v>
      </c>
      <c r="N1146" s="21" t="s">
        <v>16</v>
      </c>
      <c r="O1146" s="6"/>
      <c r="P1146" s="6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  <c r="AX1146" s="19"/>
      <c r="AY1146" s="19"/>
      <c r="AZ1146" s="19"/>
      <c r="BA1146" s="19"/>
      <c r="BB1146" s="19"/>
      <c r="BC1146" s="19"/>
      <c r="BD1146" s="19"/>
      <c r="BE1146" s="19"/>
      <c r="BF1146" s="19"/>
      <c r="BG1146" s="19"/>
      <c r="BH1146" s="19"/>
      <c r="BI1146" s="19"/>
      <c r="BJ1146" s="19"/>
      <c r="BK1146" s="19"/>
      <c r="BL1146" s="19"/>
      <c r="BM1146" s="19"/>
      <c r="BN1146" s="19"/>
      <c r="BO1146" s="19"/>
      <c r="BP1146" s="19"/>
      <c r="BQ1146" s="19"/>
      <c r="BR1146" s="19"/>
      <c r="BS1146" s="19"/>
      <c r="BT1146" s="19"/>
      <c r="BU1146" s="19"/>
      <c r="BV1146" s="19"/>
      <c r="BW1146" s="19"/>
      <c r="BX1146" s="19"/>
      <c r="BY1146" s="19"/>
      <c r="BZ1146" s="19"/>
      <c r="CA1146" s="19"/>
      <c r="CB1146" s="19"/>
      <c r="CC1146" s="19"/>
      <c r="CD1146" s="19"/>
      <c r="CE1146" s="19"/>
      <c r="CF1146" s="19"/>
      <c r="CG1146" s="19"/>
      <c r="CH1146" s="19"/>
      <c r="CI1146" s="19"/>
      <c r="CJ1146" s="19"/>
      <c r="CK1146" s="19"/>
      <c r="CL1146" s="19"/>
      <c r="CM1146" s="19"/>
      <c r="CN1146" s="19"/>
      <c r="CO1146" s="19"/>
      <c r="CP1146" s="2"/>
    </row>
    <row r="1147" spans="1:94" x14ac:dyDescent="0.4">
      <c r="A1147" s="13" t="s">
        <v>1299</v>
      </c>
      <c r="B1147" s="15">
        <v>4</v>
      </c>
      <c r="C1147" s="2" t="s">
        <v>1300</v>
      </c>
      <c r="D1147" s="6"/>
      <c r="E1147" s="6" t="s">
        <v>1301</v>
      </c>
      <c r="F1147" s="4">
        <v>11.43</v>
      </c>
      <c r="G1147" s="39"/>
      <c r="H1147" s="17">
        <v>5</v>
      </c>
      <c r="I1147" s="18">
        <f t="shared" si="18"/>
        <v>0.56255468066491687</v>
      </c>
      <c r="J1147" s="21" t="s">
        <v>16</v>
      </c>
      <c r="K1147" s="21" t="s">
        <v>16</v>
      </c>
      <c r="L1147" s="6"/>
      <c r="M1147" s="21" t="s">
        <v>16</v>
      </c>
      <c r="N1147" s="21" t="s">
        <v>16</v>
      </c>
      <c r="O1147" s="6"/>
      <c r="P1147" s="6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  <c r="AX1147" s="19"/>
      <c r="AY1147" s="19"/>
      <c r="AZ1147" s="19"/>
      <c r="BA1147" s="19"/>
      <c r="BB1147" s="19"/>
      <c r="BC1147" s="19"/>
      <c r="BD1147" s="19"/>
      <c r="BE1147" s="19"/>
      <c r="BF1147" s="19"/>
      <c r="BG1147" s="19"/>
      <c r="BH1147" s="19"/>
      <c r="BI1147" s="19"/>
      <c r="BJ1147" s="19"/>
      <c r="BK1147" s="19"/>
      <c r="BL1147" s="19"/>
      <c r="BM1147" s="19"/>
      <c r="BN1147" s="19"/>
      <c r="BO1147" s="19"/>
      <c r="BP1147" s="19"/>
      <c r="BQ1147" s="19"/>
      <c r="BR1147" s="19"/>
      <c r="BS1147" s="19"/>
      <c r="BT1147" s="19"/>
      <c r="BU1147" s="19"/>
      <c r="BV1147" s="19"/>
      <c r="BW1147" s="19"/>
      <c r="BX1147" s="19"/>
      <c r="BY1147" s="19"/>
      <c r="BZ1147" s="19"/>
      <c r="CA1147" s="19"/>
      <c r="CB1147" s="19"/>
      <c r="CC1147" s="19"/>
      <c r="CD1147" s="19"/>
      <c r="CE1147" s="19"/>
      <c r="CF1147" s="19"/>
      <c r="CG1147" s="19"/>
      <c r="CH1147" s="19"/>
      <c r="CI1147" s="19"/>
      <c r="CJ1147" s="19"/>
      <c r="CK1147" s="19"/>
      <c r="CL1147" s="19"/>
      <c r="CM1147" s="19"/>
      <c r="CN1147" s="19"/>
      <c r="CO1147" s="19"/>
      <c r="CP1147" s="2"/>
    </row>
    <row r="1148" spans="1:94" x14ac:dyDescent="0.4">
      <c r="A1148" s="13" t="s">
        <v>1299</v>
      </c>
      <c r="B1148" s="15">
        <v>1</v>
      </c>
      <c r="C1148" s="2" t="s">
        <v>1302</v>
      </c>
      <c r="D1148" s="6"/>
      <c r="E1148" s="6" t="s">
        <v>1303</v>
      </c>
      <c r="F1148" s="4">
        <v>11.43</v>
      </c>
      <c r="G1148" s="39"/>
      <c r="H1148" s="17">
        <v>4</v>
      </c>
      <c r="I1148" s="18">
        <f t="shared" si="18"/>
        <v>0.65004374453193348</v>
      </c>
      <c r="J1148" s="21" t="s">
        <v>16</v>
      </c>
      <c r="K1148" s="21" t="s">
        <v>16</v>
      </c>
      <c r="L1148" s="6"/>
      <c r="M1148" s="21" t="s">
        <v>16</v>
      </c>
      <c r="N1148" s="21" t="s">
        <v>16</v>
      </c>
      <c r="O1148" s="6"/>
      <c r="P1148" s="6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  <c r="AX1148" s="19"/>
      <c r="AY1148" s="19"/>
      <c r="AZ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  <c r="BO1148" s="19"/>
      <c r="BP1148" s="19"/>
      <c r="BQ1148" s="19"/>
      <c r="BR1148" s="19"/>
      <c r="BS1148" s="19"/>
      <c r="BT1148" s="19"/>
      <c r="BU1148" s="19"/>
      <c r="BV1148" s="19"/>
      <c r="BW1148" s="19"/>
      <c r="BX1148" s="19"/>
      <c r="BY1148" s="19"/>
      <c r="BZ1148" s="19"/>
      <c r="CA1148" s="19"/>
      <c r="CB1148" s="19"/>
      <c r="CC1148" s="19"/>
      <c r="CD1148" s="19"/>
      <c r="CE1148" s="19"/>
      <c r="CF1148" s="19"/>
      <c r="CG1148" s="19"/>
      <c r="CH1148" s="19"/>
      <c r="CI1148" s="19"/>
      <c r="CJ1148" s="19"/>
      <c r="CK1148" s="19"/>
      <c r="CL1148" s="19"/>
      <c r="CM1148" s="19"/>
      <c r="CN1148" s="19"/>
      <c r="CO1148" s="19"/>
      <c r="CP1148" s="2"/>
    </row>
    <row r="1149" spans="1:94" x14ac:dyDescent="0.4">
      <c r="A1149" s="13" t="s">
        <v>1304</v>
      </c>
      <c r="B1149" s="14">
        <v>2</v>
      </c>
      <c r="C1149" s="2" t="s">
        <v>1305</v>
      </c>
      <c r="D1149" s="6"/>
      <c r="E1149" s="6" t="s">
        <v>1009</v>
      </c>
      <c r="F1149" s="4">
        <v>14.95</v>
      </c>
      <c r="G1149" s="39"/>
      <c r="H1149" s="17">
        <v>6.5</v>
      </c>
      <c r="I1149" s="18">
        <f t="shared" si="18"/>
        <v>0.56521739130434778</v>
      </c>
      <c r="J1149" s="21" t="s">
        <v>16</v>
      </c>
      <c r="K1149" s="21" t="s">
        <v>16</v>
      </c>
      <c r="L1149" s="6"/>
      <c r="M1149" s="21" t="s">
        <v>16</v>
      </c>
      <c r="N1149" s="21" t="s">
        <v>16</v>
      </c>
      <c r="O1149" s="6"/>
      <c r="P1149" s="6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  <c r="AY1149" s="19"/>
      <c r="AZ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  <c r="BO1149" s="19"/>
      <c r="BP1149" s="19"/>
      <c r="BQ1149" s="19"/>
      <c r="BR1149" s="19"/>
      <c r="BS1149" s="19"/>
      <c r="BT1149" s="19"/>
      <c r="BU1149" s="19"/>
      <c r="BV1149" s="19"/>
      <c r="BW1149" s="19"/>
      <c r="BX1149" s="19"/>
      <c r="BY1149" s="19"/>
      <c r="BZ1149" s="19"/>
      <c r="CA1149" s="19"/>
      <c r="CB1149" s="19"/>
      <c r="CC1149" s="19"/>
      <c r="CD1149" s="19"/>
      <c r="CE1149" s="19"/>
      <c r="CF1149" s="19"/>
      <c r="CG1149" s="19"/>
      <c r="CH1149" s="19"/>
      <c r="CI1149" s="19"/>
      <c r="CJ1149" s="19"/>
      <c r="CK1149" s="19"/>
      <c r="CL1149" s="19"/>
      <c r="CM1149" s="19"/>
      <c r="CN1149" s="19"/>
      <c r="CO1149" s="19"/>
      <c r="CP1149" s="2"/>
    </row>
    <row r="1150" spans="1:94" x14ac:dyDescent="0.4">
      <c r="A1150" s="13" t="s">
        <v>1306</v>
      </c>
      <c r="B1150" s="15">
        <v>1</v>
      </c>
      <c r="C1150" s="2" t="s">
        <v>1307</v>
      </c>
      <c r="D1150" s="6"/>
      <c r="E1150" s="6" t="s">
        <v>1301</v>
      </c>
      <c r="F1150" s="4">
        <v>11.43</v>
      </c>
      <c r="G1150" s="39"/>
      <c r="H1150" s="17">
        <v>5</v>
      </c>
      <c r="I1150" s="18">
        <f t="shared" si="18"/>
        <v>0.56255468066491687</v>
      </c>
      <c r="J1150" s="21" t="s">
        <v>16</v>
      </c>
      <c r="K1150" s="21" t="s">
        <v>16</v>
      </c>
      <c r="L1150" s="6"/>
      <c r="M1150" s="21" t="s">
        <v>16</v>
      </c>
      <c r="N1150" s="21" t="s">
        <v>16</v>
      </c>
      <c r="O1150" s="6"/>
      <c r="P1150" s="6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  <c r="AX1150" s="19"/>
      <c r="AY1150" s="19"/>
      <c r="AZ1150" s="19"/>
      <c r="BA1150" s="19"/>
      <c r="BB1150" s="19"/>
      <c r="BC1150" s="19"/>
      <c r="BD1150" s="19"/>
      <c r="BE1150" s="19"/>
      <c r="BF1150" s="19"/>
      <c r="BG1150" s="19"/>
      <c r="BH1150" s="19"/>
      <c r="BI1150" s="19"/>
      <c r="BJ1150" s="19"/>
      <c r="BK1150" s="19"/>
      <c r="BL1150" s="19"/>
      <c r="BM1150" s="19"/>
      <c r="BN1150" s="19"/>
      <c r="BO1150" s="19"/>
      <c r="BP1150" s="19"/>
      <c r="BQ1150" s="19"/>
      <c r="BR1150" s="19"/>
      <c r="BS1150" s="19"/>
      <c r="BT1150" s="19"/>
      <c r="BU1150" s="19"/>
      <c r="BV1150" s="19"/>
      <c r="BW1150" s="19"/>
      <c r="BX1150" s="19"/>
      <c r="BY1150" s="19"/>
      <c r="BZ1150" s="19"/>
      <c r="CA1150" s="19"/>
      <c r="CB1150" s="19"/>
      <c r="CC1150" s="19"/>
      <c r="CD1150" s="19"/>
      <c r="CE1150" s="19"/>
      <c r="CF1150" s="19"/>
      <c r="CG1150" s="19"/>
      <c r="CH1150" s="19"/>
      <c r="CI1150" s="19"/>
      <c r="CJ1150" s="19"/>
      <c r="CK1150" s="19"/>
      <c r="CL1150" s="19"/>
      <c r="CM1150" s="19"/>
      <c r="CN1150" s="19"/>
      <c r="CO1150" s="19"/>
      <c r="CP1150" s="2"/>
    </row>
    <row r="1151" spans="1:94" x14ac:dyDescent="0.4">
      <c r="A1151" s="13" t="s">
        <v>1308</v>
      </c>
      <c r="B1151" s="15">
        <v>2</v>
      </c>
      <c r="C1151" s="2" t="s">
        <v>1309</v>
      </c>
      <c r="D1151" s="6"/>
      <c r="E1151" s="6" t="s">
        <v>1310</v>
      </c>
      <c r="F1151" s="4">
        <v>60.25</v>
      </c>
      <c r="G1151" s="39"/>
      <c r="H1151" s="17">
        <v>35</v>
      </c>
      <c r="I1151" s="18">
        <f t="shared" si="18"/>
        <v>0.41908713692946054</v>
      </c>
      <c r="J1151" s="21"/>
      <c r="K1151" s="21"/>
      <c r="L1151" s="6" t="s">
        <v>16</v>
      </c>
      <c r="M1151" s="21"/>
      <c r="N1151" s="21"/>
      <c r="O1151" s="6"/>
      <c r="P1151" s="6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  <c r="AX1151" s="19"/>
      <c r="AY1151" s="19"/>
      <c r="AZ1151" s="19"/>
      <c r="BA1151" s="19"/>
      <c r="BB1151" s="19"/>
      <c r="BC1151" s="19"/>
      <c r="BD1151" s="19"/>
      <c r="BE1151" s="19"/>
      <c r="BF1151" s="19"/>
      <c r="BG1151" s="19"/>
      <c r="BH1151" s="19"/>
      <c r="BI1151" s="19"/>
      <c r="BJ1151" s="19"/>
      <c r="BK1151" s="19"/>
      <c r="BL1151" s="19"/>
      <c r="BM1151" s="19"/>
      <c r="BN1151" s="19"/>
      <c r="BO1151" s="19"/>
      <c r="BP1151" s="19"/>
      <c r="BQ1151" s="19"/>
      <c r="BR1151" s="19"/>
      <c r="BS1151" s="19"/>
      <c r="BT1151" s="19"/>
      <c r="BU1151" s="19"/>
      <c r="BV1151" s="19"/>
      <c r="BW1151" s="19"/>
      <c r="BX1151" s="19"/>
      <c r="BY1151" s="19"/>
      <c r="BZ1151" s="19"/>
      <c r="CA1151" s="19"/>
      <c r="CB1151" s="19"/>
      <c r="CC1151" s="19"/>
      <c r="CD1151" s="19"/>
      <c r="CE1151" s="19"/>
      <c r="CF1151" s="19"/>
      <c r="CG1151" s="19"/>
      <c r="CH1151" s="19"/>
      <c r="CI1151" s="19"/>
      <c r="CJ1151" s="19"/>
      <c r="CK1151" s="19"/>
      <c r="CL1151" s="19"/>
      <c r="CM1151" s="19"/>
      <c r="CN1151" s="19"/>
      <c r="CO1151" s="19"/>
      <c r="CP1151" s="2"/>
    </row>
    <row r="1152" spans="1:94" x14ac:dyDescent="0.4">
      <c r="A1152" s="13" t="s">
        <v>1311</v>
      </c>
      <c r="B1152" s="14">
        <v>1</v>
      </c>
      <c r="C1152" s="2" t="s">
        <v>1312</v>
      </c>
      <c r="D1152" s="6"/>
      <c r="E1152" s="6" t="s">
        <v>1313</v>
      </c>
      <c r="F1152" s="4">
        <v>91.05</v>
      </c>
      <c r="G1152" s="39"/>
      <c r="H1152" s="17">
        <v>35</v>
      </c>
      <c r="I1152" s="18">
        <f t="shared" si="18"/>
        <v>0.61559582646897315</v>
      </c>
      <c r="J1152" s="21"/>
      <c r="K1152" s="21"/>
      <c r="L1152" s="6"/>
      <c r="M1152" s="21"/>
      <c r="N1152" s="21"/>
      <c r="O1152" s="6"/>
      <c r="P1152" s="6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  <c r="AX1152" s="19"/>
      <c r="AY1152" s="19"/>
      <c r="AZ1152" s="19"/>
      <c r="BA1152" s="19"/>
      <c r="BB1152" s="19"/>
      <c r="BC1152" s="19"/>
      <c r="BD1152" s="19"/>
      <c r="BE1152" s="19"/>
      <c r="BF1152" s="19"/>
      <c r="BG1152" s="19"/>
      <c r="BH1152" s="19"/>
      <c r="BI1152" s="19"/>
      <c r="BJ1152" s="19"/>
      <c r="BK1152" s="19"/>
      <c r="BL1152" s="19"/>
      <c r="BM1152" s="19"/>
      <c r="BN1152" s="19"/>
      <c r="BO1152" s="19"/>
      <c r="BP1152" s="19"/>
      <c r="BQ1152" s="19"/>
      <c r="BR1152" s="19"/>
      <c r="BS1152" s="19"/>
      <c r="BT1152" s="19"/>
      <c r="BU1152" s="19"/>
      <c r="BV1152" s="19"/>
      <c r="BW1152" s="19"/>
      <c r="BX1152" s="19"/>
      <c r="BY1152" s="19"/>
      <c r="BZ1152" s="19"/>
      <c r="CA1152" s="19"/>
      <c r="CB1152" s="19"/>
      <c r="CC1152" s="19"/>
      <c r="CD1152" s="19"/>
      <c r="CE1152" s="19"/>
      <c r="CF1152" s="19"/>
      <c r="CG1152" s="19"/>
      <c r="CH1152" s="19"/>
      <c r="CI1152" s="19"/>
      <c r="CJ1152" s="19"/>
      <c r="CK1152" s="19"/>
      <c r="CL1152" s="19"/>
      <c r="CM1152" s="19"/>
      <c r="CN1152" s="19"/>
      <c r="CO1152" s="19"/>
      <c r="CP1152" s="2"/>
    </row>
    <row r="1153" spans="1:94" x14ac:dyDescent="0.4">
      <c r="A1153" s="13" t="s">
        <v>1314</v>
      </c>
      <c r="B1153" s="14">
        <v>1</v>
      </c>
      <c r="C1153" s="2" t="s">
        <v>1315</v>
      </c>
      <c r="D1153" s="6"/>
      <c r="E1153" s="6" t="s">
        <v>1313</v>
      </c>
      <c r="F1153" s="4">
        <v>91.05</v>
      </c>
      <c r="G1153" s="39"/>
      <c r="H1153" s="17">
        <v>35</v>
      </c>
      <c r="I1153" s="18">
        <f t="shared" si="18"/>
        <v>0.61559582646897315</v>
      </c>
      <c r="J1153" s="21"/>
      <c r="K1153" s="21"/>
      <c r="L1153" s="6"/>
      <c r="M1153" s="21"/>
      <c r="N1153" s="21"/>
      <c r="O1153" s="6"/>
      <c r="P1153" s="6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  <c r="AX1153" s="19"/>
      <c r="AY1153" s="19"/>
      <c r="AZ1153" s="19"/>
      <c r="BA1153" s="19"/>
      <c r="BB1153" s="19"/>
      <c r="BC1153" s="19"/>
      <c r="BD1153" s="19"/>
      <c r="BE1153" s="19"/>
      <c r="BF1153" s="19"/>
      <c r="BG1153" s="19"/>
      <c r="BH1153" s="19"/>
      <c r="BI1153" s="19"/>
      <c r="BJ1153" s="19"/>
      <c r="BK1153" s="19"/>
      <c r="BL1153" s="19"/>
      <c r="BM1153" s="19"/>
      <c r="BN1153" s="19"/>
      <c r="BO1153" s="19"/>
      <c r="BP1153" s="19"/>
      <c r="BQ1153" s="19"/>
      <c r="BR1153" s="19"/>
      <c r="BS1153" s="19"/>
      <c r="BT1153" s="19"/>
      <c r="BU1153" s="19"/>
      <c r="BV1153" s="19"/>
      <c r="BW1153" s="19"/>
      <c r="BX1153" s="19"/>
      <c r="BY1153" s="19"/>
      <c r="BZ1153" s="19"/>
      <c r="CA1153" s="19"/>
      <c r="CB1153" s="19"/>
      <c r="CC1153" s="19"/>
      <c r="CD1153" s="19"/>
      <c r="CE1153" s="19"/>
      <c r="CF1153" s="19"/>
      <c r="CG1153" s="19"/>
      <c r="CH1153" s="19"/>
      <c r="CI1153" s="19"/>
      <c r="CJ1153" s="19"/>
      <c r="CK1153" s="19"/>
      <c r="CL1153" s="19"/>
      <c r="CM1153" s="19"/>
      <c r="CN1153" s="19"/>
      <c r="CO1153" s="19"/>
      <c r="CP1153" s="2"/>
    </row>
    <row r="1154" spans="1:94" x14ac:dyDescent="0.4">
      <c r="A1154" s="13" t="s">
        <v>1316</v>
      </c>
      <c r="B1154" s="14">
        <v>1</v>
      </c>
      <c r="C1154" s="2" t="s">
        <v>1317</v>
      </c>
      <c r="D1154" s="6"/>
      <c r="E1154" s="6" t="s">
        <v>673</v>
      </c>
      <c r="F1154" s="4">
        <v>74.56</v>
      </c>
      <c r="G1154" s="39"/>
      <c r="H1154" s="17">
        <v>40</v>
      </c>
      <c r="I1154" s="18">
        <f t="shared" si="18"/>
        <v>0.46351931330472107</v>
      </c>
      <c r="J1154" s="21"/>
      <c r="K1154" s="21"/>
      <c r="L1154" s="6" t="s">
        <v>16</v>
      </c>
      <c r="M1154" s="21"/>
      <c r="N1154" s="21"/>
      <c r="O1154" s="6"/>
      <c r="P1154" s="6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  <c r="AX1154" s="19"/>
      <c r="AY1154" s="19"/>
      <c r="AZ1154" s="19"/>
      <c r="BA1154" s="19"/>
      <c r="BB1154" s="19"/>
      <c r="BC1154" s="19"/>
      <c r="BD1154" s="19"/>
      <c r="BE1154" s="19"/>
      <c r="BF1154" s="19"/>
      <c r="BG1154" s="19"/>
      <c r="BH1154" s="19"/>
      <c r="BI1154" s="19"/>
      <c r="BJ1154" s="19"/>
      <c r="BK1154" s="19"/>
      <c r="BL1154" s="19"/>
      <c r="BM1154" s="19"/>
      <c r="BN1154" s="19"/>
      <c r="BO1154" s="19"/>
      <c r="BP1154" s="19"/>
      <c r="BQ1154" s="19"/>
      <c r="BR1154" s="19"/>
      <c r="BS1154" s="19"/>
      <c r="BT1154" s="19"/>
      <c r="BU1154" s="19"/>
      <c r="BV1154" s="19"/>
      <c r="BW1154" s="19"/>
      <c r="BX1154" s="19"/>
      <c r="BY1154" s="19"/>
      <c r="BZ1154" s="19"/>
      <c r="CA1154" s="19"/>
      <c r="CB1154" s="19"/>
      <c r="CC1154" s="19"/>
      <c r="CD1154" s="19"/>
      <c r="CE1154" s="19"/>
      <c r="CF1154" s="19"/>
      <c r="CG1154" s="19"/>
      <c r="CH1154" s="19"/>
      <c r="CI1154" s="19"/>
      <c r="CJ1154" s="19"/>
      <c r="CK1154" s="19"/>
      <c r="CL1154" s="19"/>
      <c r="CM1154" s="19"/>
      <c r="CN1154" s="19"/>
      <c r="CO1154" s="19"/>
      <c r="CP1154" s="2"/>
    </row>
    <row r="1155" spans="1:94" x14ac:dyDescent="0.4">
      <c r="A1155" s="13" t="s">
        <v>1318</v>
      </c>
      <c r="B1155" s="14">
        <v>1</v>
      </c>
      <c r="C1155" s="2" t="s">
        <v>1319</v>
      </c>
      <c r="D1155" s="6"/>
      <c r="E1155" s="6" t="s">
        <v>1313</v>
      </c>
      <c r="F1155" s="4">
        <v>74.56</v>
      </c>
      <c r="G1155" s="39"/>
      <c r="H1155" s="17">
        <v>35</v>
      </c>
      <c r="I1155" s="18">
        <f t="shared" si="18"/>
        <v>0.53057939914163099</v>
      </c>
      <c r="J1155" s="21"/>
      <c r="K1155" s="21"/>
      <c r="L1155" s="6" t="s">
        <v>16</v>
      </c>
      <c r="M1155" s="21"/>
      <c r="N1155" s="21"/>
      <c r="O1155" s="6"/>
      <c r="P1155" s="6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  <c r="AX1155" s="19"/>
      <c r="AY1155" s="19"/>
      <c r="AZ1155" s="19"/>
      <c r="BA1155" s="19"/>
      <c r="BB1155" s="19"/>
      <c r="BC1155" s="19"/>
      <c r="BD1155" s="19"/>
      <c r="BE1155" s="19"/>
      <c r="BF1155" s="19"/>
      <c r="BG1155" s="19"/>
      <c r="BH1155" s="19"/>
      <c r="BI1155" s="19"/>
      <c r="BJ1155" s="19"/>
      <c r="BK1155" s="19"/>
      <c r="BL1155" s="19"/>
      <c r="BM1155" s="19"/>
      <c r="BN1155" s="19"/>
      <c r="BO1155" s="19"/>
      <c r="BP1155" s="19"/>
      <c r="BQ1155" s="19"/>
      <c r="BR1155" s="19"/>
      <c r="BS1155" s="19"/>
      <c r="BT1155" s="19"/>
      <c r="BU1155" s="19"/>
      <c r="BV1155" s="19"/>
      <c r="BW1155" s="19"/>
      <c r="BX1155" s="19"/>
      <c r="BY1155" s="19"/>
      <c r="BZ1155" s="19"/>
      <c r="CA1155" s="19"/>
      <c r="CB1155" s="19"/>
      <c r="CC1155" s="19"/>
      <c r="CD1155" s="19"/>
      <c r="CE1155" s="19"/>
      <c r="CF1155" s="19"/>
      <c r="CG1155" s="19"/>
      <c r="CH1155" s="19"/>
      <c r="CI1155" s="19"/>
      <c r="CJ1155" s="19"/>
      <c r="CK1155" s="19"/>
      <c r="CL1155" s="19"/>
      <c r="CM1155" s="19"/>
      <c r="CN1155" s="19"/>
      <c r="CO1155" s="19"/>
      <c r="CP1155" s="2"/>
    </row>
    <row r="1156" spans="1:94" x14ac:dyDescent="0.4">
      <c r="A1156" s="13" t="s">
        <v>1320</v>
      </c>
      <c r="B1156" s="14">
        <v>1</v>
      </c>
      <c r="C1156" s="2" t="s">
        <v>1321</v>
      </c>
      <c r="D1156" s="6"/>
      <c r="E1156" s="6" t="s">
        <v>1313</v>
      </c>
      <c r="F1156" s="4">
        <v>74.56</v>
      </c>
      <c r="G1156" s="39"/>
      <c r="H1156" s="17">
        <v>25</v>
      </c>
      <c r="I1156" s="18">
        <f t="shared" si="18"/>
        <v>0.66469957081545061</v>
      </c>
      <c r="J1156" s="21"/>
      <c r="K1156" s="21"/>
      <c r="L1156" s="6"/>
      <c r="M1156" s="21"/>
      <c r="N1156" s="21"/>
      <c r="O1156" s="6"/>
      <c r="P1156" s="6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  <c r="AX1156" s="19"/>
      <c r="AY1156" s="19"/>
      <c r="AZ1156" s="19"/>
      <c r="BA1156" s="19"/>
      <c r="BB1156" s="19"/>
      <c r="BC1156" s="19"/>
      <c r="BD1156" s="19"/>
      <c r="BE1156" s="19"/>
      <c r="BF1156" s="19"/>
      <c r="BG1156" s="19"/>
      <c r="BH1156" s="19"/>
      <c r="BI1156" s="19"/>
      <c r="BJ1156" s="19"/>
      <c r="BK1156" s="19"/>
      <c r="BL1156" s="19"/>
      <c r="BM1156" s="19"/>
      <c r="BN1156" s="19"/>
      <c r="BO1156" s="19"/>
      <c r="BP1156" s="19"/>
      <c r="BQ1156" s="19"/>
      <c r="BR1156" s="19"/>
      <c r="BS1156" s="19"/>
      <c r="BT1156" s="19"/>
      <c r="BU1156" s="19"/>
      <c r="BV1156" s="19"/>
      <c r="BW1156" s="19"/>
      <c r="BX1156" s="19"/>
      <c r="BY1156" s="19"/>
      <c r="BZ1156" s="19"/>
      <c r="CA1156" s="19"/>
      <c r="CB1156" s="19"/>
      <c r="CC1156" s="19"/>
      <c r="CD1156" s="19"/>
      <c r="CE1156" s="19"/>
      <c r="CF1156" s="19"/>
      <c r="CG1156" s="19"/>
      <c r="CH1156" s="19"/>
      <c r="CI1156" s="19"/>
      <c r="CJ1156" s="19"/>
      <c r="CK1156" s="19"/>
      <c r="CL1156" s="19"/>
      <c r="CM1156" s="19"/>
      <c r="CN1156" s="19"/>
      <c r="CO1156" s="19"/>
      <c r="CP1156" s="2"/>
    </row>
    <row r="1157" spans="1:94" x14ac:dyDescent="0.4">
      <c r="A1157" s="13" t="s">
        <v>1322</v>
      </c>
      <c r="B1157" s="14">
        <v>1</v>
      </c>
      <c r="C1157" s="2" t="s">
        <v>1323</v>
      </c>
      <c r="D1157" s="6"/>
      <c r="E1157" s="6" t="s">
        <v>1310</v>
      </c>
      <c r="F1157" s="4">
        <v>86.31</v>
      </c>
      <c r="G1157" s="39"/>
      <c r="H1157" s="17">
        <v>45</v>
      </c>
      <c r="I1157" s="18">
        <f t="shared" si="18"/>
        <v>0.47862356621480706</v>
      </c>
      <c r="J1157" s="21"/>
      <c r="K1157" s="21"/>
      <c r="L1157" s="6"/>
      <c r="M1157" s="21"/>
      <c r="N1157" s="21"/>
      <c r="O1157" s="6"/>
      <c r="P1157" s="6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  <c r="BP1157" s="19"/>
      <c r="BQ1157" s="19"/>
      <c r="BR1157" s="19"/>
      <c r="BS1157" s="19"/>
      <c r="BT1157" s="19"/>
      <c r="BU1157" s="19"/>
      <c r="BV1157" s="19"/>
      <c r="BW1157" s="19"/>
      <c r="BX1157" s="19"/>
      <c r="BY1157" s="19"/>
      <c r="BZ1157" s="19"/>
      <c r="CA1157" s="19"/>
      <c r="CB1157" s="19"/>
      <c r="CC1157" s="19"/>
      <c r="CD1157" s="19"/>
      <c r="CE1157" s="19"/>
      <c r="CF1157" s="19"/>
      <c r="CG1157" s="19"/>
      <c r="CH1157" s="19"/>
      <c r="CI1157" s="19"/>
      <c r="CJ1157" s="19"/>
      <c r="CK1157" s="19"/>
      <c r="CL1157" s="19"/>
      <c r="CM1157" s="19"/>
      <c r="CN1157" s="19"/>
      <c r="CO1157" s="19"/>
      <c r="CP1157" s="2"/>
    </row>
    <row r="1158" spans="1:94" x14ac:dyDescent="0.4">
      <c r="A1158" s="13" t="s">
        <v>1324</v>
      </c>
      <c r="B1158" s="14">
        <v>1</v>
      </c>
      <c r="C1158" s="2" t="s">
        <v>1325</v>
      </c>
      <c r="D1158" s="6"/>
      <c r="E1158" s="6" t="s">
        <v>1313</v>
      </c>
      <c r="F1158" s="4">
        <v>101.15</v>
      </c>
      <c r="G1158" s="39"/>
      <c r="H1158" s="17">
        <v>45</v>
      </c>
      <c r="I1158" s="18">
        <f t="shared" si="18"/>
        <v>0.55511616411270392</v>
      </c>
      <c r="J1158" s="21"/>
      <c r="K1158" s="21"/>
      <c r="L1158" s="6"/>
      <c r="M1158" s="21"/>
      <c r="N1158" s="21"/>
      <c r="O1158" s="6"/>
      <c r="P1158" s="6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  <c r="BT1158" s="19"/>
      <c r="BU1158" s="19"/>
      <c r="BV1158" s="19"/>
      <c r="BW1158" s="19"/>
      <c r="BX1158" s="19"/>
      <c r="BY1158" s="19"/>
      <c r="BZ1158" s="19"/>
      <c r="CA1158" s="19"/>
      <c r="CB1158" s="19"/>
      <c r="CC1158" s="19"/>
      <c r="CD1158" s="19"/>
      <c r="CE1158" s="19"/>
      <c r="CF1158" s="19"/>
      <c r="CG1158" s="19"/>
      <c r="CH1158" s="19"/>
      <c r="CI1158" s="19"/>
      <c r="CJ1158" s="19"/>
      <c r="CK1158" s="19"/>
      <c r="CL1158" s="19"/>
      <c r="CM1158" s="19"/>
      <c r="CN1158" s="19"/>
      <c r="CO1158" s="19"/>
      <c r="CP1158" s="2"/>
    </row>
    <row r="1159" spans="1:94" x14ac:dyDescent="0.4">
      <c r="A1159" s="13" t="s">
        <v>1326</v>
      </c>
      <c r="B1159" s="15">
        <v>1</v>
      </c>
      <c r="C1159" s="2" t="s">
        <v>1327</v>
      </c>
      <c r="D1159" s="6"/>
      <c r="E1159" s="6" t="s">
        <v>677</v>
      </c>
      <c r="F1159" s="4">
        <v>95.65</v>
      </c>
      <c r="G1159" s="39"/>
      <c r="H1159" s="17">
        <v>50</v>
      </c>
      <c r="I1159" s="18">
        <f t="shared" si="18"/>
        <v>0.4772608468374282</v>
      </c>
      <c r="J1159" s="21"/>
      <c r="K1159" s="21"/>
      <c r="L1159" s="6"/>
      <c r="M1159" s="21"/>
      <c r="N1159" s="21"/>
      <c r="O1159" s="6"/>
      <c r="P1159" s="6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  <c r="BR1159" s="19"/>
      <c r="BS1159" s="19"/>
      <c r="BT1159" s="19"/>
      <c r="BU1159" s="19"/>
      <c r="BV1159" s="19"/>
      <c r="BW1159" s="19"/>
      <c r="BX1159" s="19"/>
      <c r="BY1159" s="19"/>
      <c r="BZ1159" s="19"/>
      <c r="CA1159" s="19"/>
      <c r="CB1159" s="19"/>
      <c r="CC1159" s="19"/>
      <c r="CD1159" s="19"/>
      <c r="CE1159" s="19"/>
      <c r="CF1159" s="19"/>
      <c r="CG1159" s="19"/>
      <c r="CH1159" s="19"/>
      <c r="CI1159" s="19"/>
      <c r="CJ1159" s="19"/>
      <c r="CK1159" s="19"/>
      <c r="CL1159" s="19"/>
      <c r="CM1159" s="19"/>
      <c r="CN1159" s="19"/>
      <c r="CO1159" s="19"/>
      <c r="CP1159" s="2"/>
    </row>
    <row r="1160" spans="1:94" x14ac:dyDescent="0.4">
      <c r="A1160" s="13" t="s">
        <v>1328</v>
      </c>
      <c r="B1160" s="15">
        <v>1</v>
      </c>
      <c r="C1160" s="2" t="s">
        <v>1329</v>
      </c>
      <c r="D1160" s="6"/>
      <c r="E1160" s="6" t="s">
        <v>1313</v>
      </c>
      <c r="F1160" s="4">
        <v>125.18</v>
      </c>
      <c r="G1160" s="39"/>
      <c r="H1160" s="17">
        <v>55</v>
      </c>
      <c r="I1160" s="18">
        <f t="shared" si="18"/>
        <v>0.56063268892794382</v>
      </c>
      <c r="J1160" s="21"/>
      <c r="K1160" s="21"/>
      <c r="L1160" s="6"/>
      <c r="M1160" s="21"/>
      <c r="N1160" s="21"/>
      <c r="O1160" s="6"/>
      <c r="P1160" s="6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  <c r="BR1160" s="19"/>
      <c r="BS1160" s="19"/>
      <c r="BT1160" s="19"/>
      <c r="BU1160" s="19"/>
      <c r="BV1160" s="19"/>
      <c r="BW1160" s="19"/>
      <c r="BX1160" s="19"/>
      <c r="BY1160" s="19"/>
      <c r="BZ1160" s="19"/>
      <c r="CA1160" s="19"/>
      <c r="CB1160" s="19"/>
      <c r="CC1160" s="19"/>
      <c r="CD1160" s="19"/>
      <c r="CE1160" s="19"/>
      <c r="CF1160" s="19"/>
      <c r="CG1160" s="19"/>
      <c r="CH1160" s="19"/>
      <c r="CI1160" s="19"/>
      <c r="CJ1160" s="19"/>
      <c r="CK1160" s="19"/>
      <c r="CL1160" s="19"/>
      <c r="CM1160" s="19"/>
      <c r="CN1160" s="19"/>
      <c r="CO1160" s="19"/>
      <c r="CP1160" s="2"/>
    </row>
    <row r="1161" spans="1:94" x14ac:dyDescent="0.4">
      <c r="A1161" s="13" t="s">
        <v>1330</v>
      </c>
      <c r="B1161" s="14">
        <v>1</v>
      </c>
      <c r="C1161" s="2" t="s">
        <v>1331</v>
      </c>
      <c r="D1161" s="6"/>
      <c r="E1161" s="6" t="s">
        <v>1313</v>
      </c>
      <c r="F1161" s="4">
        <v>72.28</v>
      </c>
      <c r="G1161" s="39"/>
      <c r="H1161" s="17">
        <v>20</v>
      </c>
      <c r="I1161" s="18">
        <f t="shared" si="18"/>
        <v>0.72329828444936362</v>
      </c>
      <c r="J1161" s="21"/>
      <c r="K1161" s="21"/>
      <c r="L1161" s="6"/>
      <c r="M1161" s="21"/>
      <c r="N1161" s="21"/>
      <c r="O1161" s="6" t="s">
        <v>16</v>
      </c>
      <c r="P1161" s="6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  <c r="AY1161" s="19"/>
      <c r="AZ1161" s="19"/>
      <c r="BA1161" s="19"/>
      <c r="BB1161" s="19"/>
      <c r="BC1161" s="19"/>
      <c r="BD1161" s="19"/>
      <c r="BE1161" s="19"/>
      <c r="BF1161" s="19"/>
      <c r="BG1161" s="19"/>
      <c r="BH1161" s="19"/>
      <c r="BI1161" s="19"/>
      <c r="BJ1161" s="19"/>
      <c r="BK1161" s="19"/>
      <c r="BL1161" s="19"/>
      <c r="BM1161" s="19"/>
      <c r="BN1161" s="19"/>
      <c r="BO1161" s="19"/>
      <c r="BP1161" s="19"/>
      <c r="BQ1161" s="19"/>
      <c r="BR1161" s="19"/>
      <c r="BS1161" s="19"/>
      <c r="BT1161" s="19"/>
      <c r="BU1161" s="19"/>
      <c r="BV1161" s="19"/>
      <c r="BW1161" s="19"/>
      <c r="BX1161" s="19"/>
      <c r="BY1161" s="19"/>
      <c r="BZ1161" s="19"/>
      <c r="CA1161" s="19"/>
      <c r="CB1161" s="19"/>
      <c r="CC1161" s="19"/>
      <c r="CD1161" s="19"/>
      <c r="CE1161" s="19"/>
      <c r="CF1161" s="19"/>
      <c r="CG1161" s="19"/>
      <c r="CH1161" s="19"/>
      <c r="CI1161" s="19"/>
      <c r="CJ1161" s="19"/>
      <c r="CK1161" s="19"/>
      <c r="CL1161" s="19"/>
      <c r="CM1161" s="19"/>
      <c r="CN1161" s="19"/>
      <c r="CO1161" s="19"/>
      <c r="CP1161" s="2"/>
    </row>
    <row r="1162" spans="1:94" x14ac:dyDescent="0.4">
      <c r="A1162" s="13" t="s">
        <v>1332</v>
      </c>
      <c r="B1162" s="14">
        <v>1</v>
      </c>
      <c r="C1162" s="2" t="s">
        <v>1333</v>
      </c>
      <c r="D1162" s="6"/>
      <c r="E1162" s="6" t="s">
        <v>1310</v>
      </c>
      <c r="F1162" s="4">
        <v>259</v>
      </c>
      <c r="G1162" s="39"/>
      <c r="H1162" s="17">
        <v>215</v>
      </c>
      <c r="I1162" s="18">
        <f t="shared" si="18"/>
        <v>0.16988416988416988</v>
      </c>
      <c r="J1162" s="21"/>
      <c r="K1162" s="21"/>
      <c r="L1162" s="6"/>
      <c r="M1162" s="21"/>
      <c r="N1162" s="21"/>
      <c r="O1162" s="6"/>
      <c r="P1162" s="6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  <c r="BT1162" s="19"/>
      <c r="BU1162" s="19"/>
      <c r="BV1162" s="19"/>
      <c r="BW1162" s="19"/>
      <c r="BX1162" s="19"/>
      <c r="BY1162" s="19"/>
      <c r="BZ1162" s="19"/>
      <c r="CA1162" s="19"/>
      <c r="CB1162" s="19"/>
      <c r="CC1162" s="19"/>
      <c r="CD1162" s="19"/>
      <c r="CE1162" s="19"/>
      <c r="CF1162" s="19"/>
      <c r="CG1162" s="19"/>
      <c r="CH1162" s="19"/>
      <c r="CI1162" s="19"/>
      <c r="CJ1162" s="19"/>
      <c r="CK1162" s="19"/>
      <c r="CL1162" s="19"/>
      <c r="CM1162" s="19"/>
      <c r="CN1162" s="19"/>
      <c r="CO1162" s="19"/>
      <c r="CP1162" s="2"/>
    </row>
    <row r="1163" spans="1:94" x14ac:dyDescent="0.4">
      <c r="A1163" s="13" t="s">
        <v>1334</v>
      </c>
      <c r="B1163" s="15">
        <v>1</v>
      </c>
      <c r="C1163" s="2" t="s">
        <v>1335</v>
      </c>
      <c r="D1163" s="6"/>
      <c r="E1163" s="6" t="s">
        <v>1310</v>
      </c>
      <c r="F1163" s="4">
        <v>229</v>
      </c>
      <c r="G1163" s="39"/>
      <c r="H1163" s="17">
        <v>165</v>
      </c>
      <c r="I1163" s="18">
        <f t="shared" si="18"/>
        <v>0.27947598253275108</v>
      </c>
      <c r="J1163" s="21"/>
      <c r="K1163" s="21"/>
      <c r="L1163" s="6"/>
      <c r="M1163" s="21"/>
      <c r="N1163" s="21"/>
      <c r="O1163" s="6"/>
      <c r="P1163" s="6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  <c r="AX1163" s="19"/>
      <c r="AY1163" s="19"/>
      <c r="AZ1163" s="19"/>
      <c r="BA1163" s="19"/>
      <c r="BB1163" s="19"/>
      <c r="BC1163" s="19"/>
      <c r="BD1163" s="19"/>
      <c r="BE1163" s="19"/>
      <c r="BF1163" s="19"/>
      <c r="BG1163" s="19"/>
      <c r="BH1163" s="19"/>
      <c r="BI1163" s="19"/>
      <c r="BJ1163" s="19"/>
      <c r="BK1163" s="19"/>
      <c r="BL1163" s="19"/>
      <c r="BM1163" s="19"/>
      <c r="BN1163" s="19"/>
      <c r="BO1163" s="19"/>
      <c r="BP1163" s="19"/>
      <c r="BQ1163" s="19"/>
      <c r="BR1163" s="19"/>
      <c r="BS1163" s="19"/>
      <c r="BT1163" s="19"/>
      <c r="BU1163" s="19"/>
      <c r="BV1163" s="19"/>
      <c r="BW1163" s="19"/>
      <c r="BX1163" s="19"/>
      <c r="BY1163" s="19"/>
      <c r="BZ1163" s="19"/>
      <c r="CA1163" s="19"/>
      <c r="CB1163" s="19"/>
      <c r="CC1163" s="19"/>
      <c r="CD1163" s="19"/>
      <c r="CE1163" s="19"/>
      <c r="CF1163" s="19"/>
      <c r="CG1163" s="19"/>
      <c r="CH1163" s="19"/>
      <c r="CI1163" s="19"/>
      <c r="CJ1163" s="19"/>
      <c r="CK1163" s="19"/>
      <c r="CL1163" s="19"/>
      <c r="CM1163" s="19"/>
      <c r="CN1163" s="19"/>
      <c r="CO1163" s="19"/>
      <c r="CP1163" s="2"/>
    </row>
    <row r="1164" spans="1:94" x14ac:dyDescent="0.4">
      <c r="A1164" s="13" t="s">
        <v>1336</v>
      </c>
      <c r="B1164" s="14">
        <v>1</v>
      </c>
      <c r="C1164" s="2" t="s">
        <v>1337</v>
      </c>
      <c r="D1164" s="6" t="s">
        <v>18</v>
      </c>
      <c r="E1164" s="6" t="s">
        <v>15</v>
      </c>
      <c r="F1164" s="4">
        <v>29.95</v>
      </c>
      <c r="G1164" s="39"/>
      <c r="H1164" s="17">
        <v>30</v>
      </c>
      <c r="I1164" s="18">
        <f t="shared" si="18"/>
        <v>-1.6694490818029983E-3</v>
      </c>
      <c r="J1164" s="21" t="s">
        <v>16</v>
      </c>
      <c r="K1164" s="21"/>
      <c r="L1164" s="6"/>
      <c r="M1164" s="21"/>
      <c r="N1164" s="21"/>
      <c r="O1164" s="6"/>
      <c r="P1164" s="6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  <c r="AX1164" s="19"/>
      <c r="AY1164" s="19"/>
      <c r="AZ1164" s="19"/>
      <c r="BA1164" s="19"/>
      <c r="BB1164" s="19"/>
      <c r="BC1164" s="19"/>
      <c r="BD1164" s="19"/>
      <c r="BE1164" s="19"/>
      <c r="BF1164" s="19"/>
      <c r="BG1164" s="19"/>
      <c r="BH1164" s="19"/>
      <c r="BI1164" s="19"/>
      <c r="BJ1164" s="19"/>
      <c r="BK1164" s="19"/>
      <c r="BL1164" s="19"/>
      <c r="BM1164" s="19"/>
      <c r="BN1164" s="19"/>
      <c r="BO1164" s="19"/>
      <c r="BP1164" s="19"/>
      <c r="BQ1164" s="19"/>
      <c r="BR1164" s="19"/>
      <c r="BS1164" s="19"/>
      <c r="BT1164" s="19"/>
      <c r="BU1164" s="19"/>
      <c r="BV1164" s="19"/>
      <c r="BW1164" s="19"/>
      <c r="BX1164" s="19"/>
      <c r="BY1164" s="19"/>
      <c r="BZ1164" s="19"/>
      <c r="CA1164" s="19"/>
      <c r="CB1164" s="19"/>
      <c r="CC1164" s="19"/>
      <c r="CD1164" s="19"/>
      <c r="CE1164" s="19"/>
      <c r="CF1164" s="19"/>
      <c r="CG1164" s="19"/>
      <c r="CH1164" s="19"/>
      <c r="CI1164" s="19"/>
      <c r="CJ1164" s="19"/>
      <c r="CK1164" s="19"/>
      <c r="CL1164" s="19"/>
      <c r="CM1164" s="19"/>
      <c r="CN1164" s="19"/>
      <c r="CO1164" s="19"/>
      <c r="CP1164" s="2"/>
    </row>
    <row r="1165" spans="1:94" x14ac:dyDescent="0.4">
      <c r="A1165" s="13" t="s">
        <v>1338</v>
      </c>
      <c r="B1165" s="14">
        <v>1</v>
      </c>
      <c r="C1165" s="2" t="s">
        <v>1339</v>
      </c>
      <c r="D1165" s="6"/>
      <c r="E1165" s="6" t="s">
        <v>392</v>
      </c>
      <c r="F1165" s="4">
        <v>70.73</v>
      </c>
      <c r="G1165" s="39"/>
      <c r="H1165" s="17">
        <v>32</v>
      </c>
      <c r="I1165" s="18">
        <f t="shared" si="18"/>
        <v>0.54757528630001417</v>
      </c>
      <c r="J1165" s="21"/>
      <c r="K1165" s="21"/>
      <c r="L1165" s="6" t="s">
        <v>16</v>
      </c>
      <c r="M1165" s="21"/>
      <c r="N1165" s="21"/>
      <c r="O1165" s="6"/>
      <c r="P1165" s="6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  <c r="AX1165" s="19"/>
      <c r="AY1165" s="19"/>
      <c r="AZ1165" s="19"/>
      <c r="BA1165" s="19"/>
      <c r="BB1165" s="19"/>
      <c r="BC1165" s="19"/>
      <c r="BD1165" s="19"/>
      <c r="BE1165" s="19"/>
      <c r="BF1165" s="19"/>
      <c r="BG1165" s="19"/>
      <c r="BH1165" s="19"/>
      <c r="BI1165" s="19"/>
      <c r="BJ1165" s="19"/>
      <c r="BK1165" s="19"/>
      <c r="BL1165" s="19"/>
      <c r="BM1165" s="19"/>
      <c r="BN1165" s="19"/>
      <c r="BO1165" s="19"/>
      <c r="BP1165" s="19"/>
      <c r="BQ1165" s="19"/>
      <c r="BR1165" s="19"/>
      <c r="BS1165" s="19"/>
      <c r="BT1165" s="19"/>
      <c r="BU1165" s="19"/>
      <c r="BV1165" s="19"/>
      <c r="BW1165" s="19"/>
      <c r="BX1165" s="19"/>
      <c r="BY1165" s="19"/>
      <c r="BZ1165" s="19"/>
      <c r="CA1165" s="19"/>
      <c r="CB1165" s="19"/>
      <c r="CC1165" s="19"/>
      <c r="CD1165" s="19"/>
      <c r="CE1165" s="19"/>
      <c r="CF1165" s="19"/>
      <c r="CG1165" s="19"/>
      <c r="CH1165" s="19"/>
      <c r="CI1165" s="19"/>
      <c r="CJ1165" s="19"/>
      <c r="CK1165" s="19"/>
      <c r="CL1165" s="19"/>
      <c r="CM1165" s="19"/>
      <c r="CN1165" s="19"/>
      <c r="CO1165" s="19"/>
      <c r="CP1165" s="2"/>
    </row>
    <row r="1166" spans="1:94" x14ac:dyDescent="0.4">
      <c r="A1166" s="13" t="s">
        <v>1340</v>
      </c>
      <c r="B1166" s="14">
        <v>1</v>
      </c>
      <c r="C1166" s="19" t="s">
        <v>1341</v>
      </c>
      <c r="D1166" s="21"/>
      <c r="E1166" s="6" t="s">
        <v>392</v>
      </c>
      <c r="F1166" s="17">
        <v>56.36</v>
      </c>
      <c r="G1166" s="40"/>
      <c r="H1166" s="17">
        <v>32</v>
      </c>
      <c r="I1166" s="18">
        <f t="shared" si="18"/>
        <v>0.43222143364088006</v>
      </c>
      <c r="J1166" s="21"/>
      <c r="K1166" s="21"/>
      <c r="L1166" s="21" t="s">
        <v>16</v>
      </c>
      <c r="M1166" s="21"/>
      <c r="N1166" s="21"/>
      <c r="O1166" s="21"/>
      <c r="P1166" s="21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  <c r="AX1166" s="19"/>
      <c r="AY1166" s="19"/>
      <c r="AZ1166" s="19"/>
      <c r="BA1166" s="19"/>
      <c r="BB1166" s="19"/>
      <c r="BC1166" s="19"/>
      <c r="BD1166" s="19"/>
      <c r="BE1166" s="19"/>
      <c r="BF1166" s="19"/>
      <c r="BG1166" s="19"/>
      <c r="BH1166" s="19"/>
      <c r="BI1166" s="19"/>
      <c r="BJ1166" s="19"/>
      <c r="BK1166" s="19"/>
      <c r="BL1166" s="19"/>
      <c r="BM1166" s="19"/>
      <c r="BN1166" s="19"/>
      <c r="BO1166" s="19"/>
      <c r="BP1166" s="19"/>
      <c r="BQ1166" s="19"/>
      <c r="BR1166" s="19"/>
      <c r="BS1166" s="19"/>
      <c r="BT1166" s="19"/>
      <c r="BU1166" s="19"/>
      <c r="BV1166" s="19"/>
      <c r="BW1166" s="19"/>
      <c r="BX1166" s="19"/>
      <c r="BY1166" s="19"/>
      <c r="BZ1166" s="19"/>
      <c r="CA1166" s="19"/>
      <c r="CB1166" s="19"/>
      <c r="CC1166" s="19"/>
      <c r="CD1166" s="19"/>
      <c r="CE1166" s="19"/>
      <c r="CF1166" s="19"/>
      <c r="CG1166" s="19"/>
      <c r="CH1166" s="19"/>
      <c r="CI1166" s="19"/>
      <c r="CJ1166" s="19"/>
      <c r="CK1166" s="19"/>
      <c r="CL1166" s="19"/>
      <c r="CM1166" s="19"/>
      <c r="CN1166" s="19"/>
      <c r="CO1166" s="19"/>
      <c r="CP1166" s="2"/>
    </row>
    <row r="1167" spans="1:94" x14ac:dyDescent="0.4">
      <c r="A1167" s="13" t="s">
        <v>1342</v>
      </c>
      <c r="B1167" s="14">
        <v>1</v>
      </c>
      <c r="C1167" s="2" t="s">
        <v>1343</v>
      </c>
      <c r="D1167" s="6"/>
      <c r="E1167" s="6" t="s">
        <v>254</v>
      </c>
      <c r="F1167" s="4">
        <v>10.050000000000001</v>
      </c>
      <c r="G1167" s="39"/>
      <c r="H1167" s="17">
        <v>1.5</v>
      </c>
      <c r="I1167" s="18">
        <f t="shared" si="18"/>
        <v>0.85074626865671643</v>
      </c>
      <c r="J1167" s="21"/>
      <c r="K1167" s="21"/>
      <c r="L1167" s="6"/>
      <c r="M1167" s="21"/>
      <c r="N1167" s="21"/>
      <c r="O1167" s="6"/>
      <c r="P1167" s="6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  <c r="AX1167" s="19"/>
      <c r="AY1167" s="19"/>
      <c r="AZ1167" s="19"/>
      <c r="BA1167" s="19"/>
      <c r="BB1167" s="19"/>
      <c r="BC1167" s="19"/>
      <c r="BD1167" s="19"/>
      <c r="BE1167" s="19"/>
      <c r="BF1167" s="19"/>
      <c r="BG1167" s="19"/>
      <c r="BH1167" s="19"/>
      <c r="BI1167" s="19"/>
      <c r="BJ1167" s="19"/>
      <c r="BK1167" s="19"/>
      <c r="BL1167" s="19"/>
      <c r="BM1167" s="19"/>
      <c r="BN1167" s="19"/>
      <c r="BO1167" s="19"/>
      <c r="BP1167" s="19"/>
      <c r="BQ1167" s="19"/>
      <c r="BR1167" s="19"/>
      <c r="BS1167" s="19"/>
      <c r="BT1167" s="19"/>
      <c r="BU1167" s="19"/>
      <c r="BV1167" s="19"/>
      <c r="BW1167" s="19"/>
      <c r="BX1167" s="19"/>
      <c r="BY1167" s="19"/>
      <c r="BZ1167" s="19"/>
      <c r="CA1167" s="19"/>
      <c r="CB1167" s="19"/>
      <c r="CC1167" s="19"/>
      <c r="CD1167" s="19"/>
      <c r="CE1167" s="19"/>
      <c r="CF1167" s="19"/>
      <c r="CG1167" s="19"/>
      <c r="CH1167" s="19"/>
      <c r="CI1167" s="19"/>
      <c r="CJ1167" s="19"/>
      <c r="CK1167" s="19"/>
      <c r="CL1167" s="19"/>
      <c r="CM1167" s="19"/>
      <c r="CN1167" s="19"/>
      <c r="CO1167" s="19"/>
      <c r="CP1167" s="2"/>
    </row>
    <row r="1168" spans="1:94" x14ac:dyDescent="0.4">
      <c r="A1168" s="13" t="s">
        <v>1344</v>
      </c>
      <c r="B1168" s="15">
        <v>4</v>
      </c>
      <c r="C1168" s="2" t="s">
        <v>1345</v>
      </c>
      <c r="D1168" s="6"/>
      <c r="E1168" s="6" t="s">
        <v>254</v>
      </c>
      <c r="F1168" s="4">
        <v>14.75</v>
      </c>
      <c r="G1168" s="39"/>
      <c r="H1168" s="17">
        <v>6</v>
      </c>
      <c r="I1168" s="18">
        <f t="shared" si="18"/>
        <v>0.59322033898305082</v>
      </c>
      <c r="J1168" s="21"/>
      <c r="K1168" s="21"/>
      <c r="L1168" s="6"/>
      <c r="M1168" s="21"/>
      <c r="N1168" s="21"/>
      <c r="O1168" s="6"/>
      <c r="P1168" s="6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  <c r="AX1168" s="19"/>
      <c r="AY1168" s="19"/>
      <c r="AZ1168" s="19"/>
      <c r="BA1168" s="19"/>
      <c r="BB1168" s="19"/>
      <c r="BC1168" s="19"/>
      <c r="BD1168" s="19"/>
      <c r="BE1168" s="19"/>
      <c r="BF1168" s="19"/>
      <c r="BG1168" s="19"/>
      <c r="BH1168" s="19"/>
      <c r="BI1168" s="19"/>
      <c r="BJ1168" s="19"/>
      <c r="BK1168" s="19"/>
      <c r="BL1168" s="19"/>
      <c r="BM1168" s="19"/>
      <c r="BN1168" s="19"/>
      <c r="BO1168" s="19"/>
      <c r="BP1168" s="19"/>
      <c r="BQ1168" s="19"/>
      <c r="BR1168" s="19"/>
      <c r="BS1168" s="19"/>
      <c r="BT1168" s="19"/>
      <c r="BU1168" s="19"/>
      <c r="BV1168" s="19"/>
      <c r="BW1168" s="19"/>
      <c r="BX1168" s="19"/>
      <c r="BY1168" s="19"/>
      <c r="BZ1168" s="19"/>
      <c r="CA1168" s="19"/>
      <c r="CB1168" s="19"/>
      <c r="CC1168" s="19"/>
      <c r="CD1168" s="19"/>
      <c r="CE1168" s="19"/>
      <c r="CF1168" s="19"/>
      <c r="CG1168" s="19"/>
      <c r="CH1168" s="19"/>
      <c r="CI1168" s="19"/>
      <c r="CJ1168" s="19"/>
      <c r="CK1168" s="19"/>
      <c r="CL1168" s="19"/>
      <c r="CM1168" s="19"/>
      <c r="CN1168" s="19"/>
      <c r="CO1168" s="19"/>
      <c r="CP1168" s="2"/>
    </row>
    <row r="1169" spans="1:94" x14ac:dyDescent="0.4">
      <c r="A1169" s="13" t="s">
        <v>1346</v>
      </c>
      <c r="B1169" s="15">
        <v>3</v>
      </c>
      <c r="C1169" s="2" t="s">
        <v>1347</v>
      </c>
      <c r="D1169" s="6"/>
      <c r="E1169" s="6" t="s">
        <v>728</v>
      </c>
      <c r="F1169" s="4">
        <v>199.5</v>
      </c>
      <c r="G1169" s="39"/>
      <c r="H1169" s="17">
        <v>100</v>
      </c>
      <c r="I1169" s="18">
        <f t="shared" si="18"/>
        <v>0.49874686716791983</v>
      </c>
      <c r="J1169" s="21"/>
      <c r="K1169" s="21"/>
      <c r="L1169" s="6"/>
      <c r="M1169" s="21"/>
      <c r="N1169" s="21"/>
      <c r="O1169" s="6"/>
      <c r="P1169" s="6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  <c r="AX1169" s="19"/>
      <c r="AY1169" s="19"/>
      <c r="AZ1169" s="19"/>
      <c r="BA1169" s="19"/>
      <c r="BB1169" s="19"/>
      <c r="BC1169" s="19"/>
      <c r="BD1169" s="19"/>
      <c r="BE1169" s="19"/>
      <c r="BF1169" s="19"/>
      <c r="BG1169" s="19"/>
      <c r="BH1169" s="19"/>
      <c r="BI1169" s="19"/>
      <c r="BJ1169" s="19"/>
      <c r="BK1169" s="19"/>
      <c r="BL1169" s="19"/>
      <c r="BM1169" s="19"/>
      <c r="BN1169" s="19"/>
      <c r="BO1169" s="19"/>
      <c r="BP1169" s="19"/>
      <c r="BQ1169" s="19"/>
      <c r="BR1169" s="19"/>
      <c r="BS1169" s="19"/>
      <c r="BT1169" s="19"/>
      <c r="BU1169" s="19"/>
      <c r="BV1169" s="19"/>
      <c r="BW1169" s="19"/>
      <c r="BX1169" s="19"/>
      <c r="BY1169" s="19"/>
      <c r="BZ1169" s="19"/>
      <c r="CA1169" s="19"/>
      <c r="CB1169" s="19"/>
      <c r="CC1169" s="19"/>
      <c r="CD1169" s="19"/>
      <c r="CE1169" s="19"/>
      <c r="CF1169" s="19"/>
      <c r="CG1169" s="19"/>
      <c r="CH1169" s="19"/>
      <c r="CI1169" s="19"/>
      <c r="CJ1169" s="19"/>
      <c r="CK1169" s="19"/>
      <c r="CL1169" s="19"/>
      <c r="CM1169" s="19"/>
      <c r="CN1169" s="19"/>
      <c r="CO1169" s="19"/>
      <c r="CP1169" s="2"/>
    </row>
    <row r="1170" spans="1:94" x14ac:dyDescent="0.4">
      <c r="A1170" s="13" t="s">
        <v>1348</v>
      </c>
      <c r="B1170" s="15">
        <v>1</v>
      </c>
      <c r="C1170" s="2" t="s">
        <v>1349</v>
      </c>
      <c r="D1170" s="6"/>
      <c r="E1170" s="6" t="s">
        <v>728</v>
      </c>
      <c r="F1170" s="4">
        <v>125</v>
      </c>
      <c r="G1170" s="39"/>
      <c r="H1170" s="17">
        <v>50</v>
      </c>
      <c r="I1170" s="18">
        <f t="shared" si="18"/>
        <v>0.6</v>
      </c>
      <c r="J1170" s="21"/>
      <c r="K1170" s="21"/>
      <c r="L1170" s="6"/>
      <c r="M1170" s="21"/>
      <c r="N1170" s="21"/>
      <c r="O1170" s="6"/>
      <c r="P1170" s="6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  <c r="AX1170" s="19"/>
      <c r="AY1170" s="19"/>
      <c r="AZ1170" s="19"/>
      <c r="BA1170" s="19"/>
      <c r="BB1170" s="19"/>
      <c r="BC1170" s="19"/>
      <c r="BD1170" s="19"/>
      <c r="BE1170" s="19"/>
      <c r="BF1170" s="19"/>
      <c r="BG1170" s="19"/>
      <c r="BH1170" s="19"/>
      <c r="BI1170" s="19"/>
      <c r="BJ1170" s="19"/>
      <c r="BK1170" s="19"/>
      <c r="BL1170" s="19"/>
      <c r="BM1170" s="19"/>
      <c r="BN1170" s="19"/>
      <c r="BO1170" s="19"/>
      <c r="BP1170" s="19"/>
      <c r="BQ1170" s="19"/>
      <c r="BR1170" s="19"/>
      <c r="BS1170" s="19"/>
      <c r="BT1170" s="19"/>
      <c r="BU1170" s="19"/>
      <c r="BV1170" s="19"/>
      <c r="BW1170" s="19"/>
      <c r="BX1170" s="19"/>
      <c r="BY1170" s="19"/>
      <c r="BZ1170" s="19"/>
      <c r="CA1170" s="19"/>
      <c r="CB1170" s="19"/>
      <c r="CC1170" s="19"/>
      <c r="CD1170" s="19"/>
      <c r="CE1170" s="19"/>
      <c r="CF1170" s="19"/>
      <c r="CG1170" s="19"/>
      <c r="CH1170" s="19"/>
      <c r="CI1170" s="19"/>
      <c r="CJ1170" s="19"/>
      <c r="CK1170" s="19"/>
      <c r="CL1170" s="19"/>
      <c r="CM1170" s="19"/>
      <c r="CN1170" s="19"/>
      <c r="CO1170" s="19"/>
      <c r="CP1170" s="2"/>
    </row>
    <row r="1171" spans="1:94" x14ac:dyDescent="0.4">
      <c r="A1171" s="13" t="s">
        <v>1350</v>
      </c>
      <c r="B1171" s="15">
        <v>2</v>
      </c>
      <c r="C1171" s="2" t="s">
        <v>1351</v>
      </c>
      <c r="D1171" s="6"/>
      <c r="E1171" s="6" t="s">
        <v>728</v>
      </c>
      <c r="F1171" s="4">
        <v>199.5</v>
      </c>
      <c r="G1171" s="39"/>
      <c r="H1171" s="17">
        <v>100</v>
      </c>
      <c r="I1171" s="18">
        <f t="shared" si="18"/>
        <v>0.49874686716791983</v>
      </c>
      <c r="J1171" s="21"/>
      <c r="K1171" s="21"/>
      <c r="L1171" s="6"/>
      <c r="M1171" s="21"/>
      <c r="N1171" s="21"/>
      <c r="O1171" s="6"/>
      <c r="P1171" s="6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  <c r="AX1171" s="19"/>
      <c r="AY1171" s="19"/>
      <c r="AZ1171" s="19"/>
      <c r="BA1171" s="19"/>
      <c r="BB1171" s="19"/>
      <c r="BC1171" s="19"/>
      <c r="BD1171" s="19"/>
      <c r="BE1171" s="19"/>
      <c r="BF1171" s="19"/>
      <c r="BG1171" s="19"/>
      <c r="BH1171" s="19"/>
      <c r="BI1171" s="19"/>
      <c r="BJ1171" s="19"/>
      <c r="BK1171" s="19"/>
      <c r="BL1171" s="19"/>
      <c r="BM1171" s="19"/>
      <c r="BN1171" s="19"/>
      <c r="BO1171" s="19"/>
      <c r="BP1171" s="19"/>
      <c r="BQ1171" s="19"/>
      <c r="BR1171" s="19"/>
      <c r="BS1171" s="19"/>
      <c r="BT1171" s="19"/>
      <c r="BU1171" s="19"/>
      <c r="BV1171" s="19"/>
      <c r="BW1171" s="19"/>
      <c r="BX1171" s="19"/>
      <c r="BY1171" s="19"/>
      <c r="BZ1171" s="19"/>
      <c r="CA1171" s="19"/>
      <c r="CB1171" s="19"/>
      <c r="CC1171" s="19"/>
      <c r="CD1171" s="19"/>
      <c r="CE1171" s="19"/>
      <c r="CF1171" s="19"/>
      <c r="CG1171" s="19"/>
      <c r="CH1171" s="19"/>
      <c r="CI1171" s="19"/>
      <c r="CJ1171" s="19"/>
      <c r="CK1171" s="19"/>
      <c r="CL1171" s="19"/>
      <c r="CM1171" s="19"/>
      <c r="CN1171" s="19"/>
      <c r="CO1171" s="19"/>
      <c r="CP1171" s="2"/>
    </row>
    <row r="1172" spans="1:94" x14ac:dyDescent="0.4">
      <c r="A1172" s="13" t="s">
        <v>1352</v>
      </c>
      <c r="B1172" s="15">
        <v>3</v>
      </c>
      <c r="C1172" s="2" t="s">
        <v>1353</v>
      </c>
      <c r="D1172" s="6"/>
      <c r="E1172" s="6" t="s">
        <v>728</v>
      </c>
      <c r="F1172" s="4">
        <v>199.5</v>
      </c>
      <c r="G1172" s="39"/>
      <c r="H1172" s="17">
        <v>100</v>
      </c>
      <c r="I1172" s="18">
        <f t="shared" si="18"/>
        <v>0.49874686716791983</v>
      </c>
      <c r="J1172" s="21"/>
      <c r="K1172" s="21"/>
      <c r="L1172" s="6"/>
      <c r="M1172" s="21"/>
      <c r="N1172" s="21"/>
      <c r="O1172" s="6"/>
      <c r="P1172" s="6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  <c r="AX1172" s="19"/>
      <c r="AY1172" s="19"/>
      <c r="AZ1172" s="19"/>
      <c r="BA1172" s="19"/>
      <c r="BB1172" s="19"/>
      <c r="BC1172" s="19"/>
      <c r="BD1172" s="19"/>
      <c r="BE1172" s="19"/>
      <c r="BF1172" s="19"/>
      <c r="BG1172" s="19"/>
      <c r="BH1172" s="19"/>
      <c r="BI1172" s="19"/>
      <c r="BJ1172" s="19"/>
      <c r="BK1172" s="19"/>
      <c r="BL1172" s="19"/>
      <c r="BM1172" s="19"/>
      <c r="BN1172" s="19"/>
      <c r="BO1172" s="19"/>
      <c r="BP1172" s="19"/>
      <c r="BQ1172" s="19"/>
      <c r="BR1172" s="19"/>
      <c r="BS1172" s="19"/>
      <c r="BT1172" s="19"/>
      <c r="BU1172" s="19"/>
      <c r="BV1172" s="19"/>
      <c r="BW1172" s="19"/>
      <c r="BX1172" s="19"/>
      <c r="BY1172" s="19"/>
      <c r="BZ1172" s="19"/>
      <c r="CA1172" s="19"/>
      <c r="CB1172" s="19"/>
      <c r="CC1172" s="19"/>
      <c r="CD1172" s="19"/>
      <c r="CE1172" s="19"/>
      <c r="CF1172" s="19"/>
      <c r="CG1172" s="19"/>
      <c r="CH1172" s="19"/>
      <c r="CI1172" s="19"/>
      <c r="CJ1172" s="19"/>
      <c r="CK1172" s="19"/>
      <c r="CL1172" s="19"/>
      <c r="CM1172" s="19"/>
      <c r="CN1172" s="19"/>
      <c r="CO1172" s="19"/>
      <c r="CP1172" s="2"/>
    </row>
    <row r="1173" spans="1:94" x14ac:dyDescent="0.4">
      <c r="A1173" s="13" t="s">
        <v>1354</v>
      </c>
      <c r="B1173" s="15">
        <v>3</v>
      </c>
      <c r="C1173" s="2" t="s">
        <v>1355</v>
      </c>
      <c r="D1173" s="6"/>
      <c r="E1173" s="6" t="s">
        <v>728</v>
      </c>
      <c r="F1173" s="4">
        <v>240</v>
      </c>
      <c r="G1173" s="39"/>
      <c r="H1173" s="17">
        <v>125</v>
      </c>
      <c r="I1173" s="18">
        <f t="shared" si="18"/>
        <v>0.47916666666666663</v>
      </c>
      <c r="J1173" s="21"/>
      <c r="K1173" s="21"/>
      <c r="L1173" s="6"/>
      <c r="M1173" s="21"/>
      <c r="N1173" s="21"/>
      <c r="O1173" s="6"/>
      <c r="P1173" s="6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  <c r="AX1173" s="19"/>
      <c r="AY1173" s="19"/>
      <c r="AZ1173" s="19"/>
      <c r="BA1173" s="19"/>
      <c r="BB1173" s="19"/>
      <c r="BC1173" s="19"/>
      <c r="BD1173" s="19"/>
      <c r="BE1173" s="19"/>
      <c r="BF1173" s="19"/>
      <c r="BG1173" s="19"/>
      <c r="BH1173" s="19"/>
      <c r="BI1173" s="19"/>
      <c r="BJ1173" s="19"/>
      <c r="BK1173" s="19"/>
      <c r="BL1173" s="19"/>
      <c r="BM1173" s="19"/>
      <c r="BN1173" s="19"/>
      <c r="BO1173" s="19"/>
      <c r="BP1173" s="19"/>
      <c r="BQ1173" s="19"/>
      <c r="BR1173" s="19"/>
      <c r="BS1173" s="19"/>
      <c r="BT1173" s="19"/>
      <c r="BU1173" s="19"/>
      <c r="BV1173" s="19"/>
      <c r="BW1173" s="19"/>
      <c r="BX1173" s="19"/>
      <c r="BY1173" s="19"/>
      <c r="BZ1173" s="19"/>
      <c r="CA1173" s="19"/>
      <c r="CB1173" s="19"/>
      <c r="CC1173" s="19"/>
      <c r="CD1173" s="19"/>
      <c r="CE1173" s="19"/>
      <c r="CF1173" s="19"/>
      <c r="CG1173" s="19"/>
      <c r="CH1173" s="19"/>
      <c r="CI1173" s="19"/>
      <c r="CJ1173" s="19"/>
      <c r="CK1173" s="19"/>
      <c r="CL1173" s="19"/>
      <c r="CM1173" s="19"/>
      <c r="CN1173" s="19"/>
      <c r="CO1173" s="19"/>
      <c r="CP1173" s="2"/>
    </row>
    <row r="1174" spans="1:94" x14ac:dyDescent="0.4">
      <c r="A1174" s="13" t="s">
        <v>1356</v>
      </c>
      <c r="B1174" s="15">
        <v>1</v>
      </c>
      <c r="C1174" s="2" t="s">
        <v>1357</v>
      </c>
      <c r="D1174" s="6"/>
      <c r="E1174" s="6" t="s">
        <v>728</v>
      </c>
      <c r="F1174" s="4">
        <v>199.5</v>
      </c>
      <c r="G1174" s="39"/>
      <c r="H1174" s="17">
        <v>100</v>
      </c>
      <c r="I1174" s="18">
        <f t="shared" si="18"/>
        <v>0.49874686716791983</v>
      </c>
      <c r="J1174" s="21"/>
      <c r="K1174" s="21"/>
      <c r="L1174" s="6"/>
      <c r="M1174" s="21"/>
      <c r="N1174" s="21"/>
      <c r="O1174" s="6"/>
      <c r="P1174" s="6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  <c r="AX1174" s="19"/>
      <c r="AY1174" s="19"/>
      <c r="AZ1174" s="19"/>
      <c r="BA1174" s="19"/>
      <c r="BB1174" s="19"/>
      <c r="BC1174" s="19"/>
      <c r="BD1174" s="19"/>
      <c r="BE1174" s="19"/>
      <c r="BF1174" s="19"/>
      <c r="BG1174" s="19"/>
      <c r="BH1174" s="19"/>
      <c r="BI1174" s="19"/>
      <c r="BJ1174" s="19"/>
      <c r="BK1174" s="19"/>
      <c r="BL1174" s="19"/>
      <c r="BM1174" s="19"/>
      <c r="BN1174" s="19"/>
      <c r="BO1174" s="19"/>
      <c r="BP1174" s="19"/>
      <c r="BQ1174" s="19"/>
      <c r="BR1174" s="19"/>
      <c r="BS1174" s="19"/>
      <c r="BT1174" s="19"/>
      <c r="BU1174" s="19"/>
      <c r="BV1174" s="19"/>
      <c r="BW1174" s="19"/>
      <c r="BX1174" s="19"/>
      <c r="BY1174" s="19"/>
      <c r="BZ1174" s="19"/>
      <c r="CA1174" s="19"/>
      <c r="CB1174" s="19"/>
      <c r="CC1174" s="19"/>
      <c r="CD1174" s="19"/>
      <c r="CE1174" s="19"/>
      <c r="CF1174" s="19"/>
      <c r="CG1174" s="19"/>
      <c r="CH1174" s="19"/>
      <c r="CI1174" s="19"/>
      <c r="CJ1174" s="19"/>
      <c r="CK1174" s="19"/>
      <c r="CL1174" s="19"/>
      <c r="CM1174" s="19"/>
      <c r="CN1174" s="19"/>
      <c r="CO1174" s="19"/>
      <c r="CP1174" s="2"/>
    </row>
    <row r="1175" spans="1:94" x14ac:dyDescent="0.4">
      <c r="A1175" s="13" t="s">
        <v>1358</v>
      </c>
      <c r="B1175" s="15">
        <v>1</v>
      </c>
      <c r="C1175" s="2" t="s">
        <v>1359</v>
      </c>
      <c r="D1175" s="6"/>
      <c r="E1175" s="6" t="s">
        <v>728</v>
      </c>
      <c r="F1175" s="4">
        <v>125</v>
      </c>
      <c r="G1175" s="39"/>
      <c r="H1175" s="17">
        <v>50</v>
      </c>
      <c r="I1175" s="18">
        <f t="shared" si="18"/>
        <v>0.6</v>
      </c>
      <c r="J1175" s="21"/>
      <c r="K1175" s="21"/>
      <c r="L1175" s="6"/>
      <c r="M1175" s="21"/>
      <c r="N1175" s="21"/>
      <c r="O1175" s="6"/>
      <c r="P1175" s="6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  <c r="AX1175" s="19"/>
      <c r="AY1175" s="19"/>
      <c r="AZ1175" s="19"/>
      <c r="BA1175" s="19"/>
      <c r="BB1175" s="19"/>
      <c r="BC1175" s="19"/>
      <c r="BD1175" s="19"/>
      <c r="BE1175" s="19"/>
      <c r="BF1175" s="19"/>
      <c r="BG1175" s="19"/>
      <c r="BH1175" s="19"/>
      <c r="BI1175" s="19"/>
      <c r="BJ1175" s="19"/>
      <c r="BK1175" s="19"/>
      <c r="BL1175" s="19"/>
      <c r="BM1175" s="19"/>
      <c r="BN1175" s="19"/>
      <c r="BO1175" s="19"/>
      <c r="BP1175" s="19"/>
      <c r="BQ1175" s="19"/>
      <c r="BR1175" s="19"/>
      <c r="BS1175" s="19"/>
      <c r="BT1175" s="19"/>
      <c r="BU1175" s="19"/>
      <c r="BV1175" s="19"/>
      <c r="BW1175" s="19"/>
      <c r="BX1175" s="19"/>
      <c r="BY1175" s="19"/>
      <c r="BZ1175" s="19"/>
      <c r="CA1175" s="19"/>
      <c r="CB1175" s="19"/>
      <c r="CC1175" s="19"/>
      <c r="CD1175" s="19"/>
      <c r="CE1175" s="19"/>
      <c r="CF1175" s="19"/>
      <c r="CG1175" s="19"/>
      <c r="CH1175" s="19"/>
      <c r="CI1175" s="19"/>
      <c r="CJ1175" s="19"/>
      <c r="CK1175" s="19"/>
      <c r="CL1175" s="19"/>
      <c r="CM1175" s="19"/>
      <c r="CN1175" s="19"/>
      <c r="CO1175" s="19"/>
      <c r="CP1175" s="2"/>
    </row>
    <row r="1176" spans="1:94" x14ac:dyDescent="0.4">
      <c r="A1176" s="13" t="s">
        <v>1360</v>
      </c>
      <c r="B1176" s="15">
        <v>6</v>
      </c>
      <c r="C1176" s="2" t="s">
        <v>1361</v>
      </c>
      <c r="D1176" s="6"/>
      <c r="E1176" s="6" t="s">
        <v>254</v>
      </c>
      <c r="F1176" s="4">
        <v>10.45</v>
      </c>
      <c r="G1176" s="39"/>
      <c r="H1176" s="17">
        <v>4</v>
      </c>
      <c r="I1176" s="18">
        <f t="shared" si="18"/>
        <v>0.61722488038277512</v>
      </c>
      <c r="J1176" s="21"/>
      <c r="K1176" s="21"/>
      <c r="L1176" s="6"/>
      <c r="M1176" s="21"/>
      <c r="N1176" s="21"/>
      <c r="O1176" s="6"/>
      <c r="P1176" s="6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  <c r="AX1176" s="19"/>
      <c r="AY1176" s="19"/>
      <c r="AZ1176" s="19"/>
      <c r="BA1176" s="19"/>
      <c r="BB1176" s="19"/>
      <c r="BC1176" s="19"/>
      <c r="BD1176" s="19"/>
      <c r="BE1176" s="19"/>
      <c r="BF1176" s="19"/>
      <c r="BG1176" s="19"/>
      <c r="BH1176" s="19"/>
      <c r="BI1176" s="19"/>
      <c r="BJ1176" s="19"/>
      <c r="BK1176" s="19"/>
      <c r="BL1176" s="19"/>
      <c r="BM1176" s="19"/>
      <c r="BN1176" s="19"/>
      <c r="BO1176" s="19"/>
      <c r="BP1176" s="19"/>
      <c r="BQ1176" s="19"/>
      <c r="BR1176" s="19"/>
      <c r="BS1176" s="19"/>
      <c r="BT1176" s="19"/>
      <c r="BU1176" s="19"/>
      <c r="BV1176" s="19"/>
      <c r="BW1176" s="19"/>
      <c r="BX1176" s="19"/>
      <c r="BY1176" s="19"/>
      <c r="BZ1176" s="19"/>
      <c r="CA1176" s="19"/>
      <c r="CB1176" s="19"/>
      <c r="CC1176" s="19"/>
      <c r="CD1176" s="19"/>
      <c r="CE1176" s="19"/>
      <c r="CF1176" s="19"/>
      <c r="CG1176" s="19"/>
      <c r="CH1176" s="19"/>
      <c r="CI1176" s="19"/>
      <c r="CJ1176" s="19"/>
      <c r="CK1176" s="19"/>
      <c r="CL1176" s="19"/>
      <c r="CM1176" s="19"/>
      <c r="CN1176" s="19"/>
      <c r="CO1176" s="19"/>
      <c r="CP1176" s="2"/>
    </row>
    <row r="1177" spans="1:94" x14ac:dyDescent="0.4">
      <c r="A1177" s="13" t="s">
        <v>1362</v>
      </c>
      <c r="B1177" s="14">
        <v>2</v>
      </c>
      <c r="C1177" s="2" t="s">
        <v>1363</v>
      </c>
      <c r="D1177" s="6"/>
      <c r="E1177" s="6" t="s">
        <v>254</v>
      </c>
      <c r="F1177" s="4">
        <v>10.050000000000001</v>
      </c>
      <c r="G1177" s="39"/>
      <c r="H1177" s="17">
        <v>3</v>
      </c>
      <c r="I1177" s="18">
        <f t="shared" si="18"/>
        <v>0.70149253731343286</v>
      </c>
      <c r="J1177" s="21"/>
      <c r="K1177" s="21"/>
      <c r="L1177" s="6"/>
      <c r="M1177" s="21"/>
      <c r="N1177" s="21"/>
      <c r="O1177" s="6"/>
      <c r="P1177" s="6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  <c r="AX1177" s="19"/>
      <c r="AY1177" s="19"/>
      <c r="AZ1177" s="19"/>
      <c r="BA1177" s="19"/>
      <c r="BB1177" s="19"/>
      <c r="BC1177" s="19"/>
      <c r="BD1177" s="19"/>
      <c r="BE1177" s="19"/>
      <c r="BF1177" s="19"/>
      <c r="BG1177" s="19"/>
      <c r="BH1177" s="19"/>
      <c r="BI1177" s="19"/>
      <c r="BJ1177" s="19"/>
      <c r="BK1177" s="19"/>
      <c r="BL1177" s="19"/>
      <c r="BM1177" s="19"/>
      <c r="BN1177" s="19"/>
      <c r="BO1177" s="19"/>
      <c r="BP1177" s="19"/>
      <c r="BQ1177" s="19"/>
      <c r="BR1177" s="19"/>
      <c r="BS1177" s="19"/>
      <c r="BT1177" s="19"/>
      <c r="BU1177" s="19"/>
      <c r="BV1177" s="19"/>
      <c r="BW1177" s="19"/>
      <c r="BX1177" s="19"/>
      <c r="BY1177" s="19"/>
      <c r="BZ1177" s="19"/>
      <c r="CA1177" s="19"/>
      <c r="CB1177" s="19"/>
      <c r="CC1177" s="19"/>
      <c r="CD1177" s="19"/>
      <c r="CE1177" s="19"/>
      <c r="CF1177" s="19"/>
      <c r="CG1177" s="19"/>
      <c r="CH1177" s="19"/>
      <c r="CI1177" s="19"/>
      <c r="CJ1177" s="19"/>
      <c r="CK1177" s="19"/>
      <c r="CL1177" s="19"/>
      <c r="CM1177" s="19"/>
      <c r="CN1177" s="19"/>
      <c r="CO1177" s="19"/>
      <c r="CP1177" s="2"/>
    </row>
    <row r="1178" spans="1:94" x14ac:dyDescent="0.4">
      <c r="A1178" s="13" t="s">
        <v>1364</v>
      </c>
      <c r="B1178" s="15">
        <v>1</v>
      </c>
      <c r="C1178" s="2" t="s">
        <v>1365</v>
      </c>
      <c r="D1178" s="6"/>
      <c r="E1178" s="6" t="s">
        <v>1301</v>
      </c>
      <c r="F1178" s="4">
        <v>11.5</v>
      </c>
      <c r="G1178" s="39"/>
      <c r="H1178" s="17">
        <v>3</v>
      </c>
      <c r="I1178" s="18">
        <f t="shared" si="18"/>
        <v>0.73913043478260865</v>
      </c>
      <c r="J1178" s="21" t="s">
        <v>16</v>
      </c>
      <c r="K1178" s="21" t="s">
        <v>16</v>
      </c>
      <c r="L1178" s="6" t="s">
        <v>16</v>
      </c>
      <c r="M1178" s="21" t="s">
        <v>16</v>
      </c>
      <c r="N1178" s="21" t="s">
        <v>16</v>
      </c>
      <c r="O1178" s="6"/>
      <c r="P1178" s="6" t="s">
        <v>16</v>
      </c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  <c r="AX1178" s="19"/>
      <c r="AY1178" s="19"/>
      <c r="AZ1178" s="19"/>
      <c r="BA1178" s="19"/>
      <c r="BB1178" s="19"/>
      <c r="BC1178" s="19"/>
      <c r="BD1178" s="19"/>
      <c r="BE1178" s="19"/>
      <c r="BF1178" s="19"/>
      <c r="BG1178" s="19"/>
      <c r="BH1178" s="19"/>
      <c r="BI1178" s="19"/>
      <c r="BJ1178" s="19"/>
      <c r="BK1178" s="19"/>
      <c r="BL1178" s="19"/>
      <c r="BM1178" s="19"/>
      <c r="BN1178" s="19"/>
      <c r="BO1178" s="19"/>
      <c r="BP1178" s="19"/>
      <c r="BQ1178" s="19"/>
      <c r="BR1178" s="19"/>
      <c r="BS1178" s="19"/>
      <c r="BT1178" s="19"/>
      <c r="BU1178" s="19"/>
      <c r="BV1178" s="19"/>
      <c r="BW1178" s="19"/>
      <c r="BX1178" s="19"/>
      <c r="BY1178" s="19"/>
      <c r="BZ1178" s="19"/>
      <c r="CA1178" s="19"/>
      <c r="CB1178" s="19"/>
      <c r="CC1178" s="19"/>
      <c r="CD1178" s="19"/>
      <c r="CE1178" s="19"/>
      <c r="CF1178" s="19"/>
      <c r="CG1178" s="19"/>
      <c r="CH1178" s="19"/>
      <c r="CI1178" s="19"/>
      <c r="CJ1178" s="19"/>
      <c r="CK1178" s="19"/>
      <c r="CL1178" s="19"/>
      <c r="CM1178" s="19"/>
      <c r="CN1178" s="19"/>
      <c r="CO1178" s="19"/>
      <c r="CP1178" s="2"/>
    </row>
    <row r="1179" spans="1:94" x14ac:dyDescent="0.4">
      <c r="A1179" s="13" t="s">
        <v>1366</v>
      </c>
      <c r="B1179" s="14">
        <v>2</v>
      </c>
      <c r="C1179" s="2" t="s">
        <v>1367</v>
      </c>
      <c r="D1179" s="6"/>
      <c r="E1179" s="6" t="s">
        <v>1301</v>
      </c>
      <c r="F1179" s="4">
        <v>9.9</v>
      </c>
      <c r="G1179" s="39"/>
      <c r="H1179" s="17">
        <v>4.5</v>
      </c>
      <c r="I1179" s="18">
        <f t="shared" si="18"/>
        <v>0.54545454545454541</v>
      </c>
      <c r="J1179" s="21" t="s">
        <v>16</v>
      </c>
      <c r="K1179" s="21" t="s">
        <v>16</v>
      </c>
      <c r="L1179" s="6" t="s">
        <v>16</v>
      </c>
      <c r="M1179" s="21" t="s">
        <v>16</v>
      </c>
      <c r="N1179" s="21" t="s">
        <v>16</v>
      </c>
      <c r="O1179" s="6"/>
      <c r="P1179" s="6" t="s">
        <v>16</v>
      </c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  <c r="AX1179" s="19"/>
      <c r="AY1179" s="19"/>
      <c r="AZ1179" s="19"/>
      <c r="BA1179" s="19"/>
      <c r="BB1179" s="19"/>
      <c r="BC1179" s="19"/>
      <c r="BD1179" s="19"/>
      <c r="BE1179" s="19"/>
      <c r="BF1179" s="19"/>
      <c r="BG1179" s="19"/>
      <c r="BH1179" s="19"/>
      <c r="BI1179" s="19"/>
      <c r="BJ1179" s="19"/>
      <c r="BK1179" s="19"/>
      <c r="BL1179" s="19"/>
      <c r="BM1179" s="19"/>
      <c r="BN1179" s="19"/>
      <c r="BO1179" s="19"/>
      <c r="BP1179" s="19"/>
      <c r="BQ1179" s="19"/>
      <c r="BR1179" s="19"/>
      <c r="BS1179" s="19"/>
      <c r="BT1179" s="19"/>
      <c r="BU1179" s="19"/>
      <c r="BV1179" s="19"/>
      <c r="BW1179" s="19"/>
      <c r="BX1179" s="19"/>
      <c r="BY1179" s="19"/>
      <c r="BZ1179" s="19"/>
      <c r="CA1179" s="19"/>
      <c r="CB1179" s="19"/>
      <c r="CC1179" s="19"/>
      <c r="CD1179" s="19"/>
      <c r="CE1179" s="19"/>
      <c r="CF1179" s="19"/>
      <c r="CG1179" s="19"/>
      <c r="CH1179" s="19"/>
      <c r="CI1179" s="19"/>
      <c r="CJ1179" s="19"/>
      <c r="CK1179" s="19"/>
      <c r="CL1179" s="19"/>
      <c r="CM1179" s="19"/>
      <c r="CN1179" s="19"/>
      <c r="CO1179" s="19"/>
      <c r="CP1179" s="2"/>
    </row>
    <row r="1180" spans="1:94" x14ac:dyDescent="0.4">
      <c r="A1180" s="13" t="s">
        <v>1368</v>
      </c>
      <c r="B1180" s="14">
        <v>3</v>
      </c>
      <c r="C1180" s="2" t="s">
        <v>1369</v>
      </c>
      <c r="D1180" s="6"/>
      <c r="E1180" s="6" t="s">
        <v>1294</v>
      </c>
      <c r="F1180" s="4">
        <v>14.25</v>
      </c>
      <c r="G1180" s="39"/>
      <c r="H1180" s="17">
        <v>8</v>
      </c>
      <c r="I1180" s="18">
        <f t="shared" si="18"/>
        <v>0.43859649122807021</v>
      </c>
      <c r="J1180" s="21" t="s">
        <v>16</v>
      </c>
      <c r="K1180" s="21" t="s">
        <v>16</v>
      </c>
      <c r="L1180" s="6" t="s">
        <v>16</v>
      </c>
      <c r="M1180" s="21" t="s">
        <v>16</v>
      </c>
      <c r="N1180" s="21" t="s">
        <v>16</v>
      </c>
      <c r="O1180" s="6" t="s">
        <v>16</v>
      </c>
      <c r="P1180" s="6" t="s">
        <v>16</v>
      </c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  <c r="AX1180" s="19"/>
      <c r="AY1180" s="19"/>
      <c r="AZ1180" s="19"/>
      <c r="BA1180" s="19"/>
      <c r="BB1180" s="19"/>
      <c r="BC1180" s="19"/>
      <c r="BD1180" s="19"/>
      <c r="BE1180" s="19"/>
      <c r="BF1180" s="19"/>
      <c r="BG1180" s="19"/>
      <c r="BH1180" s="19"/>
      <c r="BI1180" s="19"/>
      <c r="BJ1180" s="19"/>
      <c r="BK1180" s="19"/>
      <c r="BL1180" s="19"/>
      <c r="BM1180" s="19"/>
      <c r="BN1180" s="19"/>
      <c r="BO1180" s="19"/>
      <c r="BP1180" s="19"/>
      <c r="BQ1180" s="19"/>
      <c r="BR1180" s="19"/>
      <c r="BS1180" s="19"/>
      <c r="BT1180" s="19"/>
      <c r="BU1180" s="19"/>
      <c r="BV1180" s="19"/>
      <c r="BW1180" s="19"/>
      <c r="BX1180" s="19"/>
      <c r="BY1180" s="19"/>
      <c r="BZ1180" s="19"/>
      <c r="CA1180" s="19"/>
      <c r="CB1180" s="19"/>
      <c r="CC1180" s="19"/>
      <c r="CD1180" s="19"/>
      <c r="CE1180" s="19"/>
      <c r="CF1180" s="19"/>
      <c r="CG1180" s="19"/>
      <c r="CH1180" s="19"/>
      <c r="CI1180" s="19"/>
      <c r="CJ1180" s="19"/>
      <c r="CK1180" s="19"/>
      <c r="CL1180" s="19"/>
      <c r="CM1180" s="19"/>
      <c r="CN1180" s="19"/>
      <c r="CO1180" s="19"/>
      <c r="CP1180" s="2"/>
    </row>
    <row r="1181" spans="1:94" x14ac:dyDescent="0.4">
      <c r="A1181" s="13" t="s">
        <v>1370</v>
      </c>
      <c r="B1181" s="15">
        <v>3</v>
      </c>
      <c r="C1181" s="2" t="s">
        <v>1371</v>
      </c>
      <c r="D1181" s="6"/>
      <c r="E1181" s="6" t="s">
        <v>1303</v>
      </c>
      <c r="F1181" s="4">
        <v>14.68</v>
      </c>
      <c r="G1181" s="39"/>
      <c r="H1181" s="17">
        <v>8</v>
      </c>
      <c r="I1181" s="18">
        <f t="shared" si="18"/>
        <v>0.45504087193460485</v>
      </c>
      <c r="J1181" s="21" t="s">
        <v>16</v>
      </c>
      <c r="K1181" s="21" t="s">
        <v>16</v>
      </c>
      <c r="L1181" s="6" t="s">
        <v>16</v>
      </c>
      <c r="M1181" s="21" t="s">
        <v>16</v>
      </c>
      <c r="N1181" s="21" t="s">
        <v>16</v>
      </c>
      <c r="O1181" s="6" t="s">
        <v>16</v>
      </c>
      <c r="P1181" s="6" t="s">
        <v>16</v>
      </c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  <c r="AX1181" s="19"/>
      <c r="AY1181" s="19"/>
      <c r="AZ1181" s="19"/>
      <c r="BA1181" s="19"/>
      <c r="BB1181" s="19"/>
      <c r="BC1181" s="19"/>
      <c r="BD1181" s="19"/>
      <c r="BE1181" s="19"/>
      <c r="BF1181" s="19"/>
      <c r="BG1181" s="19"/>
      <c r="BH1181" s="19"/>
      <c r="BI1181" s="19"/>
      <c r="BJ1181" s="19"/>
      <c r="BK1181" s="19"/>
      <c r="BL1181" s="19"/>
      <c r="BM1181" s="19"/>
      <c r="BN1181" s="19"/>
      <c r="BO1181" s="19"/>
      <c r="BP1181" s="19"/>
      <c r="BQ1181" s="19"/>
      <c r="BR1181" s="19"/>
      <c r="BS1181" s="19"/>
      <c r="BT1181" s="19"/>
      <c r="BU1181" s="19"/>
      <c r="BV1181" s="19"/>
      <c r="BW1181" s="19"/>
      <c r="BX1181" s="19"/>
      <c r="BY1181" s="19"/>
      <c r="BZ1181" s="19"/>
      <c r="CA1181" s="19"/>
      <c r="CB1181" s="19"/>
      <c r="CC1181" s="19"/>
      <c r="CD1181" s="19"/>
      <c r="CE1181" s="19"/>
      <c r="CF1181" s="19"/>
      <c r="CG1181" s="19"/>
      <c r="CH1181" s="19"/>
      <c r="CI1181" s="19"/>
      <c r="CJ1181" s="19"/>
      <c r="CK1181" s="19"/>
      <c r="CL1181" s="19"/>
      <c r="CM1181" s="19"/>
      <c r="CN1181" s="19"/>
      <c r="CO1181" s="19"/>
      <c r="CP1181" s="2"/>
    </row>
    <row r="1182" spans="1:94" x14ac:dyDescent="0.4">
      <c r="A1182" s="13" t="s">
        <v>1372</v>
      </c>
      <c r="B1182" s="15">
        <v>2</v>
      </c>
      <c r="C1182" s="2" t="s">
        <v>1373</v>
      </c>
      <c r="D1182" s="6"/>
      <c r="E1182" s="6" t="s">
        <v>1374</v>
      </c>
      <c r="F1182" s="4">
        <v>16.27</v>
      </c>
      <c r="G1182" s="39"/>
      <c r="H1182" s="17">
        <v>6</v>
      </c>
      <c r="I1182" s="18">
        <f t="shared" si="18"/>
        <v>0.63122311001843889</v>
      </c>
      <c r="J1182" s="21" t="s">
        <v>16</v>
      </c>
      <c r="K1182" s="21" t="s">
        <v>16</v>
      </c>
      <c r="L1182" s="6"/>
      <c r="M1182" s="21" t="s">
        <v>16</v>
      </c>
      <c r="N1182" s="21" t="s">
        <v>16</v>
      </c>
      <c r="O1182" s="6"/>
      <c r="P1182" s="6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  <c r="AX1182" s="19"/>
      <c r="AY1182" s="19"/>
      <c r="AZ1182" s="19"/>
      <c r="BA1182" s="19"/>
      <c r="BB1182" s="19"/>
      <c r="BC1182" s="19"/>
      <c r="BD1182" s="19"/>
      <c r="BE1182" s="19"/>
      <c r="BF1182" s="19"/>
      <c r="BG1182" s="19"/>
      <c r="BH1182" s="19"/>
      <c r="BI1182" s="19"/>
      <c r="BJ1182" s="19"/>
      <c r="BK1182" s="19"/>
      <c r="BL1182" s="19"/>
      <c r="BM1182" s="19"/>
      <c r="BN1182" s="19"/>
      <c r="BO1182" s="19"/>
      <c r="BP1182" s="19"/>
      <c r="BQ1182" s="19"/>
      <c r="BR1182" s="19"/>
      <c r="BS1182" s="19"/>
      <c r="BT1182" s="19"/>
      <c r="BU1182" s="19"/>
      <c r="BV1182" s="19"/>
      <c r="BW1182" s="19"/>
      <c r="BX1182" s="19"/>
      <c r="BY1182" s="19"/>
      <c r="BZ1182" s="19"/>
      <c r="CA1182" s="19"/>
      <c r="CB1182" s="19"/>
      <c r="CC1182" s="19"/>
      <c r="CD1182" s="19"/>
      <c r="CE1182" s="19"/>
      <c r="CF1182" s="19"/>
      <c r="CG1182" s="19"/>
      <c r="CH1182" s="19"/>
      <c r="CI1182" s="19"/>
      <c r="CJ1182" s="19"/>
      <c r="CK1182" s="19"/>
      <c r="CL1182" s="19"/>
      <c r="CM1182" s="19"/>
      <c r="CN1182" s="19"/>
      <c r="CO1182" s="19"/>
      <c r="CP1182" s="2"/>
    </row>
    <row r="1183" spans="1:94" x14ac:dyDescent="0.4">
      <c r="A1183" s="13" t="s">
        <v>1375</v>
      </c>
      <c r="B1183" s="14">
        <v>1</v>
      </c>
      <c r="C1183" s="2" t="s">
        <v>1376</v>
      </c>
      <c r="D1183" s="6"/>
      <c r="E1183" s="6" t="s">
        <v>1377</v>
      </c>
      <c r="F1183" s="4">
        <v>211.17</v>
      </c>
      <c r="G1183" s="39"/>
      <c r="H1183" s="17">
        <v>65</v>
      </c>
      <c r="I1183" s="18">
        <f t="shared" si="18"/>
        <v>0.69219112563337593</v>
      </c>
      <c r="J1183" s="21"/>
      <c r="K1183" s="21"/>
      <c r="L1183" s="6" t="s">
        <v>16</v>
      </c>
      <c r="M1183" s="21"/>
      <c r="N1183" s="21"/>
      <c r="O1183" s="6"/>
      <c r="P1183" s="6" t="s">
        <v>16</v>
      </c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  <c r="AX1183" s="19"/>
      <c r="AY1183" s="19"/>
      <c r="AZ1183" s="19"/>
      <c r="BA1183" s="19"/>
      <c r="BB1183" s="19"/>
      <c r="BC1183" s="19"/>
      <c r="BD1183" s="19"/>
      <c r="BE1183" s="19"/>
      <c r="BF1183" s="19"/>
      <c r="BG1183" s="19"/>
      <c r="BH1183" s="19"/>
      <c r="BI1183" s="19"/>
      <c r="BJ1183" s="19"/>
      <c r="BK1183" s="19"/>
      <c r="BL1183" s="19"/>
      <c r="BM1183" s="19"/>
      <c r="BN1183" s="19"/>
      <c r="BO1183" s="19"/>
      <c r="BP1183" s="19"/>
      <c r="BQ1183" s="19"/>
      <c r="BR1183" s="19"/>
      <c r="BS1183" s="19"/>
      <c r="BT1183" s="19"/>
      <c r="BU1183" s="19"/>
      <c r="BV1183" s="19"/>
      <c r="BW1183" s="19"/>
      <c r="BX1183" s="19"/>
      <c r="BY1183" s="19"/>
      <c r="BZ1183" s="19"/>
      <c r="CA1183" s="19"/>
      <c r="CB1183" s="19"/>
      <c r="CC1183" s="19"/>
      <c r="CD1183" s="19"/>
      <c r="CE1183" s="19"/>
      <c r="CF1183" s="19"/>
      <c r="CG1183" s="19"/>
      <c r="CH1183" s="19"/>
      <c r="CI1183" s="19"/>
      <c r="CJ1183" s="19"/>
      <c r="CK1183" s="19"/>
      <c r="CL1183" s="19"/>
      <c r="CM1183" s="19"/>
      <c r="CN1183" s="19"/>
      <c r="CO1183" s="19"/>
      <c r="CP1183" s="2"/>
    </row>
    <row r="1184" spans="1:94" x14ac:dyDescent="0.4">
      <c r="A1184" s="13" t="s">
        <v>1378</v>
      </c>
      <c r="B1184" s="15">
        <v>1</v>
      </c>
      <c r="C1184" s="2" t="s">
        <v>1379</v>
      </c>
      <c r="D1184" s="6"/>
      <c r="E1184" s="6" t="s">
        <v>1377</v>
      </c>
      <c r="F1184" s="4">
        <v>211.17</v>
      </c>
      <c r="G1184" s="39"/>
      <c r="H1184" s="17">
        <v>50</v>
      </c>
      <c r="I1184" s="18">
        <f t="shared" si="18"/>
        <v>0.76322394279490458</v>
      </c>
      <c r="J1184" s="21"/>
      <c r="K1184" s="21"/>
      <c r="L1184" s="6"/>
      <c r="M1184" s="21"/>
      <c r="N1184" s="21"/>
      <c r="O1184" s="6"/>
      <c r="P1184" s="6" t="s">
        <v>16</v>
      </c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  <c r="AX1184" s="19"/>
      <c r="AY1184" s="19"/>
      <c r="AZ1184" s="19"/>
      <c r="BA1184" s="19"/>
      <c r="BB1184" s="19"/>
      <c r="BC1184" s="19"/>
      <c r="BD1184" s="19"/>
      <c r="BE1184" s="19"/>
      <c r="BF1184" s="19"/>
      <c r="BG1184" s="19"/>
      <c r="BH1184" s="19"/>
      <c r="BI1184" s="19"/>
      <c r="BJ1184" s="19"/>
      <c r="BK1184" s="19"/>
      <c r="BL1184" s="19"/>
      <c r="BM1184" s="19"/>
      <c r="BN1184" s="19"/>
      <c r="BO1184" s="19"/>
      <c r="BP1184" s="19"/>
      <c r="BQ1184" s="19"/>
      <c r="BR1184" s="19"/>
      <c r="BS1184" s="19"/>
      <c r="BT1184" s="19"/>
      <c r="BU1184" s="19"/>
      <c r="BV1184" s="19"/>
      <c r="BW1184" s="19"/>
      <c r="BX1184" s="19"/>
      <c r="BY1184" s="19"/>
      <c r="BZ1184" s="19"/>
      <c r="CA1184" s="19"/>
      <c r="CB1184" s="19"/>
      <c r="CC1184" s="19"/>
      <c r="CD1184" s="19"/>
      <c r="CE1184" s="19"/>
      <c r="CF1184" s="19"/>
      <c r="CG1184" s="19"/>
      <c r="CH1184" s="19"/>
      <c r="CI1184" s="19"/>
      <c r="CJ1184" s="19"/>
      <c r="CK1184" s="19"/>
      <c r="CL1184" s="19"/>
      <c r="CM1184" s="19"/>
      <c r="CN1184" s="19"/>
      <c r="CO1184" s="19"/>
      <c r="CP1184" s="2"/>
    </row>
    <row r="1185" spans="1:94" x14ac:dyDescent="0.4">
      <c r="A1185" s="13" t="s">
        <v>1380</v>
      </c>
      <c r="B1185" s="15">
        <v>1</v>
      </c>
      <c r="C1185" s="2" t="s">
        <v>1381</v>
      </c>
      <c r="D1185" s="6"/>
      <c r="E1185" s="6" t="s">
        <v>130</v>
      </c>
      <c r="F1185" s="4">
        <f>175*2</f>
        <v>350</v>
      </c>
      <c r="G1185" s="39"/>
      <c r="H1185" s="17">
        <v>150</v>
      </c>
      <c r="I1185" s="18">
        <f t="shared" si="18"/>
        <v>0.5714285714285714</v>
      </c>
      <c r="J1185" s="21"/>
      <c r="K1185" s="21"/>
      <c r="L1185" s="6"/>
      <c r="M1185" s="21" t="s">
        <v>16</v>
      </c>
      <c r="N1185" s="21" t="s">
        <v>16</v>
      </c>
      <c r="O1185" s="6" t="s">
        <v>16</v>
      </c>
      <c r="P1185" s="6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  <c r="AX1185" s="19"/>
      <c r="AY1185" s="19"/>
      <c r="AZ1185" s="19"/>
      <c r="BA1185" s="19"/>
      <c r="BB1185" s="19"/>
      <c r="BC1185" s="19"/>
      <c r="BD1185" s="19"/>
      <c r="BE1185" s="19"/>
      <c r="BF1185" s="19"/>
      <c r="BG1185" s="19"/>
      <c r="BH1185" s="19"/>
      <c r="BI1185" s="19"/>
      <c r="BJ1185" s="19"/>
      <c r="BK1185" s="19"/>
      <c r="BL1185" s="19"/>
      <c r="BM1185" s="19"/>
      <c r="BN1185" s="19"/>
      <c r="BO1185" s="19"/>
      <c r="BP1185" s="19"/>
      <c r="BQ1185" s="19"/>
      <c r="BR1185" s="19"/>
      <c r="BS1185" s="19"/>
      <c r="BT1185" s="19"/>
      <c r="BU1185" s="19"/>
      <c r="BV1185" s="19"/>
      <c r="BW1185" s="19"/>
      <c r="BX1185" s="19"/>
      <c r="BY1185" s="19"/>
      <c r="BZ1185" s="19"/>
      <c r="CA1185" s="19"/>
      <c r="CB1185" s="19"/>
      <c r="CC1185" s="19"/>
      <c r="CD1185" s="19"/>
      <c r="CE1185" s="19"/>
      <c r="CF1185" s="19"/>
      <c r="CG1185" s="19"/>
      <c r="CH1185" s="19"/>
      <c r="CI1185" s="19"/>
      <c r="CJ1185" s="19"/>
      <c r="CK1185" s="19"/>
      <c r="CL1185" s="19"/>
      <c r="CM1185" s="19"/>
      <c r="CN1185" s="19"/>
      <c r="CO1185" s="19"/>
      <c r="CP1185" s="2"/>
    </row>
    <row r="1186" spans="1:94" x14ac:dyDescent="0.4">
      <c r="A1186" s="13" t="s">
        <v>1382</v>
      </c>
      <c r="B1186" s="15">
        <v>1</v>
      </c>
      <c r="C1186" s="2" t="s">
        <v>1383</v>
      </c>
      <c r="D1186" s="6"/>
      <c r="E1186" s="6" t="s">
        <v>1310</v>
      </c>
      <c r="F1186" s="4">
        <v>259</v>
      </c>
      <c r="G1186" s="39"/>
      <c r="H1186" s="17">
        <v>162</v>
      </c>
      <c r="I1186" s="18">
        <f t="shared" si="18"/>
        <v>0.37451737451737455</v>
      </c>
      <c r="J1186" s="21"/>
      <c r="K1186" s="21"/>
      <c r="L1186" s="6"/>
      <c r="M1186" s="21"/>
      <c r="N1186" s="21"/>
      <c r="O1186" s="6"/>
      <c r="P1186" s="6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  <c r="AY1186" s="19"/>
      <c r="AZ1186" s="19"/>
      <c r="BA1186" s="19"/>
      <c r="BB1186" s="19"/>
      <c r="BC1186" s="19"/>
      <c r="BD1186" s="19"/>
      <c r="BE1186" s="19"/>
      <c r="BF1186" s="19"/>
      <c r="BG1186" s="19"/>
      <c r="BH1186" s="19"/>
      <c r="BI1186" s="19"/>
      <c r="BJ1186" s="19"/>
      <c r="BK1186" s="19"/>
      <c r="BL1186" s="19"/>
      <c r="BM1186" s="19"/>
      <c r="BN1186" s="19"/>
      <c r="BO1186" s="19"/>
      <c r="BP1186" s="19"/>
      <c r="BQ1186" s="19"/>
      <c r="BR1186" s="19"/>
      <c r="BS1186" s="19"/>
      <c r="BT1186" s="19"/>
      <c r="BU1186" s="19"/>
      <c r="BV1186" s="19"/>
      <c r="BW1186" s="19"/>
      <c r="BX1186" s="19"/>
      <c r="BY1186" s="19"/>
      <c r="BZ1186" s="19"/>
      <c r="CA1186" s="19"/>
      <c r="CB1186" s="19"/>
      <c r="CC1186" s="19"/>
      <c r="CD1186" s="19"/>
      <c r="CE1186" s="19"/>
      <c r="CF1186" s="19"/>
      <c r="CG1186" s="19"/>
      <c r="CH1186" s="19"/>
      <c r="CI1186" s="19"/>
      <c r="CJ1186" s="19"/>
      <c r="CK1186" s="19"/>
      <c r="CL1186" s="19"/>
      <c r="CM1186" s="19"/>
      <c r="CN1186" s="19"/>
      <c r="CO1186" s="19"/>
      <c r="CP1186" s="2"/>
    </row>
    <row r="1187" spans="1:94" x14ac:dyDescent="0.4">
      <c r="A1187" s="13" t="s">
        <v>1384</v>
      </c>
      <c r="B1187" s="15">
        <v>1</v>
      </c>
      <c r="C1187" s="2" t="s">
        <v>1385</v>
      </c>
      <c r="D1187" s="6"/>
      <c r="E1187" s="6" t="s">
        <v>1310</v>
      </c>
      <c r="F1187" s="4">
        <v>285</v>
      </c>
      <c r="G1187" s="39"/>
      <c r="H1187" s="17">
        <v>198</v>
      </c>
      <c r="I1187" s="18">
        <f t="shared" si="18"/>
        <v>0.30526315789473679</v>
      </c>
      <c r="J1187" s="21"/>
      <c r="K1187" s="21"/>
      <c r="L1187" s="6"/>
      <c r="M1187" s="21"/>
      <c r="N1187" s="21"/>
      <c r="O1187" s="6"/>
      <c r="P1187" s="6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  <c r="AX1187" s="19"/>
      <c r="AY1187" s="19"/>
      <c r="AZ1187" s="19"/>
      <c r="BA1187" s="19"/>
      <c r="BB1187" s="19"/>
      <c r="BC1187" s="19"/>
      <c r="BD1187" s="19"/>
      <c r="BE1187" s="19"/>
      <c r="BF1187" s="19"/>
      <c r="BG1187" s="19"/>
      <c r="BH1187" s="19"/>
      <c r="BI1187" s="19"/>
      <c r="BJ1187" s="19"/>
      <c r="BK1187" s="19"/>
      <c r="BL1187" s="19"/>
      <c r="BM1187" s="19"/>
      <c r="BN1187" s="19"/>
      <c r="BO1187" s="19"/>
      <c r="BP1187" s="19"/>
      <c r="BQ1187" s="19"/>
      <c r="BR1187" s="19"/>
      <c r="BS1187" s="19"/>
      <c r="BT1187" s="19"/>
      <c r="BU1187" s="19"/>
      <c r="BV1187" s="19"/>
      <c r="BW1187" s="19"/>
      <c r="BX1187" s="19"/>
      <c r="BY1187" s="19"/>
      <c r="BZ1187" s="19"/>
      <c r="CA1187" s="19"/>
      <c r="CB1187" s="19"/>
      <c r="CC1187" s="19"/>
      <c r="CD1187" s="19"/>
      <c r="CE1187" s="19"/>
      <c r="CF1187" s="19"/>
      <c r="CG1187" s="19"/>
      <c r="CH1187" s="19"/>
      <c r="CI1187" s="19"/>
      <c r="CJ1187" s="19"/>
      <c r="CK1187" s="19"/>
      <c r="CL1187" s="19"/>
      <c r="CM1187" s="19"/>
      <c r="CN1187" s="19"/>
      <c r="CO1187" s="19"/>
      <c r="CP1187" s="2"/>
    </row>
    <row r="1188" spans="1:94" x14ac:dyDescent="0.4">
      <c r="A1188" s="13" t="s">
        <v>1386</v>
      </c>
      <c r="B1188" s="15">
        <v>1</v>
      </c>
      <c r="C1188" s="2" t="s">
        <v>1387</v>
      </c>
      <c r="D1188" s="6"/>
      <c r="E1188" s="6" t="s">
        <v>1310</v>
      </c>
      <c r="F1188" s="4">
        <v>275</v>
      </c>
      <c r="G1188" s="39"/>
      <c r="H1188" s="17">
        <v>190</v>
      </c>
      <c r="I1188" s="18">
        <f t="shared" si="18"/>
        <v>0.30909090909090908</v>
      </c>
      <c r="J1188" s="21"/>
      <c r="K1188" s="21"/>
      <c r="L1188" s="6"/>
      <c r="M1188" s="21"/>
      <c r="N1188" s="21"/>
      <c r="O1188" s="6"/>
      <c r="P1188" s="6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  <c r="AX1188" s="19"/>
      <c r="AY1188" s="19"/>
      <c r="AZ1188" s="19"/>
      <c r="BA1188" s="19"/>
      <c r="BB1188" s="19"/>
      <c r="BC1188" s="19"/>
      <c r="BD1188" s="19"/>
      <c r="BE1188" s="19"/>
      <c r="BF1188" s="19"/>
      <c r="BG1188" s="19"/>
      <c r="BH1188" s="19"/>
      <c r="BI1188" s="19"/>
      <c r="BJ1188" s="19"/>
      <c r="BK1188" s="19"/>
      <c r="BL1188" s="19"/>
      <c r="BM1188" s="19"/>
      <c r="BN1188" s="19"/>
      <c r="BO1188" s="19"/>
      <c r="BP1188" s="19"/>
      <c r="BQ1188" s="19"/>
      <c r="BR1188" s="19"/>
      <c r="BS1188" s="19"/>
      <c r="BT1188" s="19"/>
      <c r="BU1188" s="19"/>
      <c r="BV1188" s="19"/>
      <c r="BW1188" s="19"/>
      <c r="BX1188" s="19"/>
      <c r="BY1188" s="19"/>
      <c r="BZ1188" s="19"/>
      <c r="CA1188" s="19"/>
      <c r="CB1188" s="19"/>
      <c r="CC1188" s="19"/>
      <c r="CD1188" s="19"/>
      <c r="CE1188" s="19"/>
      <c r="CF1188" s="19"/>
      <c r="CG1188" s="19"/>
      <c r="CH1188" s="19"/>
      <c r="CI1188" s="19"/>
      <c r="CJ1188" s="19"/>
      <c r="CK1188" s="19"/>
      <c r="CL1188" s="19"/>
      <c r="CM1188" s="19"/>
      <c r="CN1188" s="19"/>
      <c r="CO1188" s="19"/>
      <c r="CP1188" s="2"/>
    </row>
    <row r="1189" spans="1:94" x14ac:dyDescent="0.4">
      <c r="A1189" s="13" t="s">
        <v>1388</v>
      </c>
      <c r="B1189" s="15">
        <v>1</v>
      </c>
      <c r="C1189" s="2" t="s">
        <v>1389</v>
      </c>
      <c r="D1189" s="6"/>
      <c r="E1189" s="6" t="s">
        <v>1119</v>
      </c>
      <c r="F1189" s="4">
        <v>19.95</v>
      </c>
      <c r="G1189" s="39"/>
      <c r="H1189" s="17">
        <v>10</v>
      </c>
      <c r="I1189" s="18">
        <f t="shared" si="18"/>
        <v>0.49874686716791983</v>
      </c>
      <c r="J1189" s="21"/>
      <c r="K1189" s="21"/>
      <c r="L1189" s="6" t="s">
        <v>16</v>
      </c>
      <c r="M1189" s="21"/>
      <c r="N1189" s="21"/>
      <c r="O1189" s="6" t="s">
        <v>16</v>
      </c>
      <c r="P1189" s="6" t="s">
        <v>16</v>
      </c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  <c r="AX1189" s="19"/>
      <c r="AY1189" s="19"/>
      <c r="AZ1189" s="19"/>
      <c r="BA1189" s="19"/>
      <c r="BB1189" s="19"/>
      <c r="BC1189" s="19"/>
      <c r="BD1189" s="19"/>
      <c r="BE1189" s="19"/>
      <c r="BF1189" s="19"/>
      <c r="BG1189" s="19"/>
      <c r="BH1189" s="19"/>
      <c r="BI1189" s="19"/>
      <c r="BJ1189" s="19"/>
      <c r="BK1189" s="19"/>
      <c r="BL1189" s="19"/>
      <c r="BM1189" s="19"/>
      <c r="BN1189" s="19"/>
      <c r="BO1189" s="19"/>
      <c r="BP1189" s="19"/>
      <c r="BQ1189" s="19"/>
      <c r="BR1189" s="19"/>
      <c r="BS1189" s="19"/>
      <c r="BT1189" s="19"/>
      <c r="BU1189" s="19"/>
      <c r="BV1189" s="19"/>
      <c r="BW1189" s="19"/>
      <c r="BX1189" s="19"/>
      <c r="BY1189" s="19"/>
      <c r="BZ1189" s="19"/>
      <c r="CA1189" s="19"/>
      <c r="CB1189" s="19"/>
      <c r="CC1189" s="19"/>
      <c r="CD1189" s="19"/>
      <c r="CE1189" s="19"/>
      <c r="CF1189" s="19"/>
      <c r="CG1189" s="19"/>
      <c r="CH1189" s="19"/>
      <c r="CI1189" s="19"/>
      <c r="CJ1189" s="19"/>
      <c r="CK1189" s="19"/>
      <c r="CL1189" s="19"/>
      <c r="CM1189" s="19"/>
      <c r="CN1189" s="19"/>
      <c r="CO1189" s="19"/>
      <c r="CP1189" s="2"/>
    </row>
    <row r="1190" spans="1:94" x14ac:dyDescent="0.4">
      <c r="A1190" s="13" t="s">
        <v>1390</v>
      </c>
      <c r="B1190" s="15">
        <v>1</v>
      </c>
      <c r="C1190" s="2" t="s">
        <v>1391</v>
      </c>
      <c r="D1190" s="6"/>
      <c r="E1190" s="6" t="s">
        <v>254</v>
      </c>
      <c r="F1190" s="4">
        <v>215.75</v>
      </c>
      <c r="G1190" s="39"/>
      <c r="H1190" s="17">
        <v>140</v>
      </c>
      <c r="I1190" s="18">
        <f t="shared" si="18"/>
        <v>0.35110081112398606</v>
      </c>
      <c r="J1190" s="21" t="s">
        <v>16</v>
      </c>
      <c r="K1190" s="21" t="s">
        <v>16</v>
      </c>
      <c r="L1190" s="6" t="s">
        <v>16</v>
      </c>
      <c r="M1190" s="21"/>
      <c r="N1190" s="21"/>
      <c r="O1190" s="6"/>
      <c r="P1190" s="6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  <c r="AX1190" s="19"/>
      <c r="AY1190" s="19"/>
      <c r="AZ1190" s="19"/>
      <c r="BA1190" s="19"/>
      <c r="BB1190" s="19"/>
      <c r="BC1190" s="19"/>
      <c r="BD1190" s="19"/>
      <c r="BE1190" s="19"/>
      <c r="BF1190" s="19"/>
      <c r="BG1190" s="19"/>
      <c r="BH1190" s="19"/>
      <c r="BI1190" s="19"/>
      <c r="BJ1190" s="19"/>
      <c r="BK1190" s="19"/>
      <c r="BL1190" s="19"/>
      <c r="BM1190" s="19"/>
      <c r="BN1190" s="19"/>
      <c r="BO1190" s="19"/>
      <c r="BP1190" s="19"/>
      <c r="BQ1190" s="19"/>
      <c r="BR1190" s="19"/>
      <c r="BS1190" s="19"/>
      <c r="BT1190" s="19"/>
      <c r="BU1190" s="19"/>
      <c r="BV1190" s="19"/>
      <c r="BW1190" s="19"/>
      <c r="BX1190" s="19"/>
      <c r="BY1190" s="19"/>
      <c r="BZ1190" s="19"/>
      <c r="CA1190" s="19"/>
      <c r="CB1190" s="19"/>
      <c r="CC1190" s="19"/>
      <c r="CD1190" s="19"/>
      <c r="CE1190" s="19"/>
      <c r="CF1190" s="19"/>
      <c r="CG1190" s="19"/>
      <c r="CH1190" s="19"/>
      <c r="CI1190" s="19"/>
      <c r="CJ1190" s="19"/>
      <c r="CK1190" s="19"/>
      <c r="CL1190" s="19"/>
      <c r="CM1190" s="19"/>
      <c r="CN1190" s="19"/>
      <c r="CO1190" s="19"/>
      <c r="CP1190" s="2"/>
    </row>
    <row r="1191" spans="1:94" x14ac:dyDescent="0.4">
      <c r="A1191" s="13" t="s">
        <v>1392</v>
      </c>
      <c r="B1191" s="14">
        <v>1</v>
      </c>
      <c r="C1191" s="2" t="s">
        <v>1393</v>
      </c>
      <c r="D1191" s="6"/>
      <c r="E1191" s="6" t="s">
        <v>254</v>
      </c>
      <c r="F1191" s="4">
        <v>193.73</v>
      </c>
      <c r="G1191" s="39"/>
      <c r="H1191" s="17">
        <v>135</v>
      </c>
      <c r="I1191" s="18">
        <f t="shared" si="18"/>
        <v>0.30315387394827853</v>
      </c>
      <c r="J1191" s="21"/>
      <c r="K1191" s="21"/>
      <c r="L1191" s="6" t="s">
        <v>16</v>
      </c>
      <c r="M1191" s="21"/>
      <c r="N1191" s="21"/>
      <c r="O1191" s="6"/>
      <c r="P1191" s="6" t="s">
        <v>16</v>
      </c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  <c r="AX1191" s="19"/>
      <c r="AY1191" s="19"/>
      <c r="AZ1191" s="19"/>
      <c r="BA1191" s="19"/>
      <c r="BB1191" s="19"/>
      <c r="BC1191" s="19"/>
      <c r="BD1191" s="19"/>
      <c r="BE1191" s="19"/>
      <c r="BF1191" s="19"/>
      <c r="BG1191" s="19"/>
      <c r="BH1191" s="19"/>
      <c r="BI1191" s="19"/>
      <c r="BJ1191" s="19"/>
      <c r="BK1191" s="19"/>
      <c r="BL1191" s="19"/>
      <c r="BM1191" s="19"/>
      <c r="BN1191" s="19"/>
      <c r="BO1191" s="19"/>
      <c r="BP1191" s="19"/>
      <c r="BQ1191" s="19"/>
      <c r="BR1191" s="19"/>
      <c r="BS1191" s="19"/>
      <c r="BT1191" s="19"/>
      <c r="BU1191" s="19"/>
      <c r="BV1191" s="19"/>
      <c r="BW1191" s="19"/>
      <c r="BX1191" s="19"/>
      <c r="BY1191" s="19"/>
      <c r="BZ1191" s="19"/>
      <c r="CA1191" s="19"/>
      <c r="CB1191" s="19"/>
      <c r="CC1191" s="19"/>
      <c r="CD1191" s="19"/>
      <c r="CE1191" s="19"/>
      <c r="CF1191" s="19"/>
      <c r="CG1191" s="19"/>
      <c r="CH1191" s="19"/>
      <c r="CI1191" s="19"/>
      <c r="CJ1191" s="19"/>
      <c r="CK1191" s="19"/>
      <c r="CL1191" s="19"/>
      <c r="CM1191" s="19"/>
      <c r="CN1191" s="19"/>
      <c r="CO1191" s="19"/>
      <c r="CP1191" s="2"/>
    </row>
    <row r="1192" spans="1:94" x14ac:dyDescent="0.4">
      <c r="A1192" s="13" t="s">
        <v>1394</v>
      </c>
      <c r="B1192" s="15">
        <v>1</v>
      </c>
      <c r="C1192" s="2" t="s">
        <v>1395</v>
      </c>
      <c r="D1192" s="6" t="s">
        <v>18</v>
      </c>
      <c r="E1192" s="6" t="s">
        <v>1396</v>
      </c>
      <c r="F1192" s="4">
        <f>182.5+50</f>
        <v>232.5</v>
      </c>
      <c r="G1192" s="39"/>
      <c r="H1192" s="17">
        <v>230</v>
      </c>
      <c r="I1192" s="18">
        <f t="shared" si="18"/>
        <v>1.0752688172043001E-2</v>
      </c>
      <c r="J1192" s="21"/>
      <c r="K1192" s="21"/>
      <c r="L1192" s="6" t="s">
        <v>16</v>
      </c>
      <c r="M1192" s="21"/>
      <c r="N1192" s="21"/>
      <c r="O1192" s="6"/>
      <c r="P1192" s="6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  <c r="AY1192" s="19"/>
      <c r="AZ1192" s="19"/>
      <c r="BA1192" s="19"/>
      <c r="BB1192" s="19"/>
      <c r="BC1192" s="19"/>
      <c r="BD1192" s="19"/>
      <c r="BE1192" s="19"/>
      <c r="BF1192" s="19"/>
      <c r="BG1192" s="19"/>
      <c r="BH1192" s="19"/>
      <c r="BI1192" s="19"/>
      <c r="BJ1192" s="19"/>
      <c r="BK1192" s="19"/>
      <c r="BL1192" s="19"/>
      <c r="BM1192" s="19"/>
      <c r="BN1192" s="19"/>
      <c r="BO1192" s="19"/>
      <c r="BP1192" s="19"/>
      <c r="BQ1192" s="19"/>
      <c r="BR1192" s="19"/>
      <c r="BS1192" s="19"/>
      <c r="BT1192" s="19"/>
      <c r="BU1192" s="19"/>
      <c r="BV1192" s="19"/>
      <c r="BW1192" s="19"/>
      <c r="BX1192" s="19"/>
      <c r="BY1192" s="19"/>
      <c r="BZ1192" s="19"/>
      <c r="CA1192" s="19"/>
      <c r="CB1192" s="19"/>
      <c r="CC1192" s="19"/>
      <c r="CD1192" s="19"/>
      <c r="CE1192" s="19"/>
      <c r="CF1192" s="19"/>
      <c r="CG1192" s="19"/>
      <c r="CH1192" s="19"/>
      <c r="CI1192" s="19"/>
      <c r="CJ1192" s="19"/>
      <c r="CK1192" s="19"/>
      <c r="CL1192" s="19"/>
      <c r="CM1192" s="19"/>
      <c r="CN1192" s="19"/>
      <c r="CO1192" s="19"/>
      <c r="CP1192" s="2"/>
    </row>
    <row r="1193" spans="1:94" x14ac:dyDescent="0.4">
      <c r="A1193" s="13" t="s">
        <v>1397</v>
      </c>
      <c r="B1193" s="15">
        <v>1</v>
      </c>
      <c r="C1193" s="2" t="s">
        <v>1398</v>
      </c>
      <c r="D1193" s="6"/>
      <c r="E1193" s="6" t="s">
        <v>254</v>
      </c>
      <c r="F1193" s="4">
        <v>659.54</v>
      </c>
      <c r="G1193" s="39"/>
      <c r="H1193" s="17">
        <v>200</v>
      </c>
      <c r="I1193" s="18">
        <f t="shared" si="18"/>
        <v>0.69675834672650638</v>
      </c>
      <c r="J1193" s="21"/>
      <c r="K1193" s="21"/>
      <c r="L1193" s="6"/>
      <c r="M1193" s="21"/>
      <c r="N1193" s="21"/>
      <c r="O1193" s="6"/>
      <c r="P1193" s="6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  <c r="AX1193" s="19"/>
      <c r="AY1193" s="19"/>
      <c r="AZ1193" s="19"/>
      <c r="BA1193" s="19"/>
      <c r="BB1193" s="19"/>
      <c r="BC1193" s="19"/>
      <c r="BD1193" s="19"/>
      <c r="BE1193" s="19"/>
      <c r="BF1193" s="19"/>
      <c r="BG1193" s="19"/>
      <c r="BH1193" s="19"/>
      <c r="BI1193" s="19"/>
      <c r="BJ1193" s="19"/>
      <c r="BK1193" s="19"/>
      <c r="BL1193" s="19"/>
      <c r="BM1193" s="19"/>
      <c r="BN1193" s="19"/>
      <c r="BO1193" s="19"/>
      <c r="BP1193" s="19"/>
      <c r="BQ1193" s="19"/>
      <c r="BR1193" s="19"/>
      <c r="BS1193" s="19"/>
      <c r="BT1193" s="19"/>
      <c r="BU1193" s="19"/>
      <c r="BV1193" s="19"/>
      <c r="BW1193" s="19"/>
      <c r="BX1193" s="19"/>
      <c r="BY1193" s="19"/>
      <c r="BZ1193" s="19"/>
      <c r="CA1193" s="19"/>
      <c r="CB1193" s="19"/>
      <c r="CC1193" s="19"/>
      <c r="CD1193" s="19"/>
      <c r="CE1193" s="19"/>
      <c r="CF1193" s="19"/>
      <c r="CG1193" s="19"/>
      <c r="CH1193" s="19"/>
      <c r="CI1193" s="19"/>
      <c r="CJ1193" s="19"/>
      <c r="CK1193" s="19"/>
      <c r="CL1193" s="19"/>
      <c r="CM1193" s="19"/>
      <c r="CN1193" s="19"/>
      <c r="CO1193" s="19"/>
      <c r="CP1193" s="2"/>
    </row>
    <row r="1194" spans="1:94" x14ac:dyDescent="0.4">
      <c r="A1194" s="13" t="s">
        <v>1399</v>
      </c>
      <c r="B1194" s="14">
        <v>2</v>
      </c>
      <c r="C1194" s="2" t="s">
        <v>1400</v>
      </c>
      <c r="D1194" s="6"/>
      <c r="E1194" s="6" t="s">
        <v>254</v>
      </c>
      <c r="F1194" s="4">
        <v>4.95</v>
      </c>
      <c r="G1194" s="39"/>
      <c r="H1194" s="17">
        <v>1</v>
      </c>
      <c r="I1194" s="18">
        <f t="shared" si="18"/>
        <v>0.79797979797979801</v>
      </c>
      <c r="J1194" s="21" t="s">
        <v>16</v>
      </c>
      <c r="K1194" s="21" t="s">
        <v>16</v>
      </c>
      <c r="L1194" s="6" t="s">
        <v>16</v>
      </c>
      <c r="M1194" s="21" t="s">
        <v>16</v>
      </c>
      <c r="N1194" s="21" t="s">
        <v>16</v>
      </c>
      <c r="O1194" s="6" t="s">
        <v>16</v>
      </c>
      <c r="P1194" s="6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  <c r="AX1194" s="19"/>
      <c r="AY1194" s="19"/>
      <c r="AZ1194" s="19"/>
      <c r="BA1194" s="19"/>
      <c r="BB1194" s="19"/>
      <c r="BC1194" s="19"/>
      <c r="BD1194" s="19"/>
      <c r="BE1194" s="19"/>
      <c r="BF1194" s="19"/>
      <c r="BG1194" s="19"/>
      <c r="BH1194" s="19"/>
      <c r="BI1194" s="19"/>
      <c r="BJ1194" s="19"/>
      <c r="BK1194" s="19"/>
      <c r="BL1194" s="19"/>
      <c r="BM1194" s="19"/>
      <c r="BN1194" s="19"/>
      <c r="BO1194" s="19"/>
      <c r="BP1194" s="19"/>
      <c r="BQ1194" s="19"/>
      <c r="BR1194" s="19"/>
      <c r="BS1194" s="19"/>
      <c r="BT1194" s="19"/>
      <c r="BU1194" s="19"/>
      <c r="BV1194" s="19"/>
      <c r="BW1194" s="19"/>
      <c r="BX1194" s="19"/>
      <c r="BY1194" s="19"/>
      <c r="BZ1194" s="19"/>
      <c r="CA1194" s="19"/>
      <c r="CB1194" s="19"/>
      <c r="CC1194" s="19"/>
      <c r="CD1194" s="19"/>
      <c r="CE1194" s="19"/>
      <c r="CF1194" s="19"/>
      <c r="CG1194" s="19"/>
      <c r="CH1194" s="19"/>
      <c r="CI1194" s="19"/>
      <c r="CJ1194" s="19"/>
      <c r="CK1194" s="19"/>
      <c r="CL1194" s="19"/>
      <c r="CM1194" s="19"/>
      <c r="CN1194" s="19"/>
      <c r="CO1194" s="19"/>
      <c r="CP1194" s="2"/>
    </row>
    <row r="1195" spans="1:94" x14ac:dyDescent="0.4">
      <c r="A1195" s="13" t="s">
        <v>1401</v>
      </c>
      <c r="B1195" s="15">
        <v>3</v>
      </c>
      <c r="C1195" s="2" t="s">
        <v>1402</v>
      </c>
      <c r="D1195" s="6"/>
      <c r="E1195" s="6" t="s">
        <v>254</v>
      </c>
      <c r="F1195" s="4">
        <v>4.95</v>
      </c>
      <c r="G1195" s="39"/>
      <c r="H1195" s="17">
        <v>1.5</v>
      </c>
      <c r="I1195" s="18">
        <f t="shared" si="18"/>
        <v>0.69696969696969702</v>
      </c>
      <c r="J1195" s="21" t="s">
        <v>16</v>
      </c>
      <c r="K1195" s="21" t="s">
        <v>16</v>
      </c>
      <c r="L1195" s="6" t="s">
        <v>16</v>
      </c>
      <c r="M1195" s="21" t="s">
        <v>16</v>
      </c>
      <c r="N1195" s="21" t="s">
        <v>16</v>
      </c>
      <c r="O1195" s="6"/>
      <c r="P1195" s="6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  <c r="AX1195" s="19"/>
      <c r="AY1195" s="19"/>
      <c r="AZ1195" s="19"/>
      <c r="BA1195" s="19"/>
      <c r="BB1195" s="19"/>
      <c r="BC1195" s="19"/>
      <c r="BD1195" s="19"/>
      <c r="BE1195" s="19"/>
      <c r="BF1195" s="19"/>
      <c r="BG1195" s="19"/>
      <c r="BH1195" s="19"/>
      <c r="BI1195" s="19"/>
      <c r="BJ1195" s="19"/>
      <c r="BK1195" s="19"/>
      <c r="BL1195" s="19"/>
      <c r="BM1195" s="19"/>
      <c r="BN1195" s="19"/>
      <c r="BO1195" s="19"/>
      <c r="BP1195" s="19"/>
      <c r="BQ1195" s="19"/>
      <c r="BR1195" s="19"/>
      <c r="BS1195" s="19"/>
      <c r="BT1195" s="19"/>
      <c r="BU1195" s="19"/>
      <c r="BV1195" s="19"/>
      <c r="BW1195" s="19"/>
      <c r="BX1195" s="19"/>
      <c r="BY1195" s="19"/>
      <c r="BZ1195" s="19"/>
      <c r="CA1195" s="19"/>
      <c r="CB1195" s="19"/>
      <c r="CC1195" s="19"/>
      <c r="CD1195" s="19"/>
      <c r="CE1195" s="19"/>
      <c r="CF1195" s="19"/>
      <c r="CG1195" s="19"/>
      <c r="CH1195" s="19"/>
      <c r="CI1195" s="19"/>
      <c r="CJ1195" s="19"/>
      <c r="CK1195" s="19"/>
      <c r="CL1195" s="19"/>
      <c r="CM1195" s="19"/>
      <c r="CN1195" s="19"/>
      <c r="CO1195" s="19"/>
      <c r="CP1195" s="2"/>
    </row>
    <row r="1196" spans="1:94" x14ac:dyDescent="0.4">
      <c r="A1196" s="13" t="s">
        <v>1403</v>
      </c>
      <c r="B1196" s="14">
        <v>18</v>
      </c>
      <c r="C1196" s="2" t="s">
        <v>1404</v>
      </c>
      <c r="D1196" s="6"/>
      <c r="E1196" s="6" t="s">
        <v>254</v>
      </c>
      <c r="F1196" s="4">
        <v>11.3</v>
      </c>
      <c r="G1196" s="39"/>
      <c r="H1196" s="17">
        <v>4.5</v>
      </c>
      <c r="I1196" s="18">
        <f t="shared" si="18"/>
        <v>0.60176991150442483</v>
      </c>
      <c r="J1196" s="21"/>
      <c r="K1196" s="21" t="s">
        <v>16</v>
      </c>
      <c r="L1196" s="6" t="s">
        <v>16</v>
      </c>
      <c r="M1196" s="21"/>
      <c r="N1196" s="21" t="s">
        <v>16</v>
      </c>
      <c r="O1196" s="6" t="s">
        <v>16</v>
      </c>
      <c r="P1196" s="6" t="s">
        <v>16</v>
      </c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  <c r="AX1196" s="19"/>
      <c r="AY1196" s="19"/>
      <c r="AZ1196" s="19"/>
      <c r="BA1196" s="19"/>
      <c r="BB1196" s="19"/>
      <c r="BC1196" s="19"/>
      <c r="BD1196" s="19"/>
      <c r="BE1196" s="19"/>
      <c r="BF1196" s="19"/>
      <c r="BG1196" s="19"/>
      <c r="BH1196" s="19"/>
      <c r="BI1196" s="19"/>
      <c r="BJ1196" s="19"/>
      <c r="BK1196" s="19"/>
      <c r="BL1196" s="19"/>
      <c r="BM1196" s="19"/>
      <c r="BN1196" s="19"/>
      <c r="BO1196" s="19"/>
      <c r="BP1196" s="19"/>
      <c r="BQ1196" s="19"/>
      <c r="BR1196" s="19"/>
      <c r="BS1196" s="19"/>
      <c r="BT1196" s="19"/>
      <c r="BU1196" s="19"/>
      <c r="BV1196" s="19"/>
      <c r="BW1196" s="19"/>
      <c r="BX1196" s="19"/>
      <c r="BY1196" s="19"/>
      <c r="BZ1196" s="19"/>
      <c r="CA1196" s="19"/>
      <c r="CB1196" s="19"/>
      <c r="CC1196" s="19"/>
      <c r="CD1196" s="19"/>
      <c r="CE1196" s="19"/>
      <c r="CF1196" s="19"/>
      <c r="CG1196" s="19"/>
      <c r="CH1196" s="19"/>
      <c r="CI1196" s="19"/>
      <c r="CJ1196" s="19"/>
      <c r="CK1196" s="19"/>
      <c r="CL1196" s="19"/>
      <c r="CM1196" s="19"/>
      <c r="CN1196" s="19"/>
      <c r="CO1196" s="19"/>
      <c r="CP1196" s="2"/>
    </row>
    <row r="1197" spans="1:94" x14ac:dyDescent="0.4">
      <c r="A1197" s="13" t="s">
        <v>1405</v>
      </c>
      <c r="B1197" s="14">
        <v>25</v>
      </c>
      <c r="C1197" s="2" t="s">
        <v>1406</v>
      </c>
      <c r="D1197" s="6"/>
      <c r="E1197" s="6" t="s">
        <v>25</v>
      </c>
      <c r="F1197" s="4">
        <v>1.25</v>
      </c>
      <c r="G1197" s="39"/>
      <c r="H1197" s="17">
        <v>0.75</v>
      </c>
      <c r="I1197" s="18">
        <f t="shared" si="18"/>
        <v>0.4</v>
      </c>
      <c r="J1197" s="21" t="s">
        <v>16</v>
      </c>
      <c r="K1197" s="21" t="s">
        <v>16</v>
      </c>
      <c r="L1197" s="6"/>
      <c r="M1197" s="21" t="s">
        <v>16</v>
      </c>
      <c r="N1197" s="21" t="s">
        <v>16</v>
      </c>
      <c r="O1197" s="6"/>
      <c r="P1197" s="6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  <c r="AX1197" s="19"/>
      <c r="AY1197" s="19"/>
      <c r="AZ1197" s="19"/>
      <c r="BA1197" s="19"/>
      <c r="BB1197" s="19"/>
      <c r="BC1197" s="19"/>
      <c r="BD1197" s="19"/>
      <c r="BE1197" s="19"/>
      <c r="BF1197" s="19"/>
      <c r="BG1197" s="19"/>
      <c r="BH1197" s="19"/>
      <c r="BI1197" s="19"/>
      <c r="BJ1197" s="19"/>
      <c r="BK1197" s="19"/>
      <c r="BL1197" s="19"/>
      <c r="BM1197" s="19"/>
      <c r="BN1197" s="19"/>
      <c r="BO1197" s="19"/>
      <c r="BP1197" s="19"/>
      <c r="BQ1197" s="19"/>
      <c r="BR1197" s="19"/>
      <c r="BS1197" s="19"/>
      <c r="BT1197" s="19"/>
      <c r="BU1197" s="19"/>
      <c r="BV1197" s="19"/>
      <c r="BW1197" s="19"/>
      <c r="BX1197" s="19"/>
      <c r="BY1197" s="19"/>
      <c r="BZ1197" s="19"/>
      <c r="CA1197" s="19"/>
      <c r="CB1197" s="19"/>
      <c r="CC1197" s="19"/>
      <c r="CD1197" s="19"/>
      <c r="CE1197" s="19"/>
      <c r="CF1197" s="19"/>
      <c r="CG1197" s="19"/>
      <c r="CH1197" s="19"/>
      <c r="CI1197" s="19"/>
      <c r="CJ1197" s="19"/>
      <c r="CK1197" s="19"/>
      <c r="CL1197" s="19"/>
      <c r="CM1197" s="19"/>
      <c r="CN1197" s="19"/>
      <c r="CO1197" s="19"/>
      <c r="CP1197" s="2"/>
    </row>
    <row r="1198" spans="1:94" x14ac:dyDescent="0.4">
      <c r="A1198" s="13" t="s">
        <v>1407</v>
      </c>
      <c r="B1198" s="15">
        <v>18</v>
      </c>
      <c r="C1198" s="2" t="s">
        <v>1408</v>
      </c>
      <c r="D1198" s="6"/>
      <c r="E1198" s="6" t="s">
        <v>1409</v>
      </c>
      <c r="F1198" s="17">
        <v>2.25</v>
      </c>
      <c r="G1198" s="40"/>
      <c r="H1198" s="17">
        <v>0.5</v>
      </c>
      <c r="I1198" s="18">
        <f t="shared" si="18"/>
        <v>0.77777777777777779</v>
      </c>
      <c r="J1198" s="21" t="s">
        <v>16</v>
      </c>
      <c r="K1198" s="21" t="s">
        <v>16</v>
      </c>
      <c r="L1198" s="6" t="s">
        <v>16</v>
      </c>
      <c r="M1198" s="21" t="s">
        <v>16</v>
      </c>
      <c r="N1198" s="21" t="s">
        <v>16</v>
      </c>
      <c r="O1198" s="6"/>
      <c r="P1198" s="6" t="s">
        <v>16</v>
      </c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  <c r="AX1198" s="19"/>
      <c r="AY1198" s="19"/>
      <c r="AZ1198" s="19"/>
      <c r="BA1198" s="19"/>
      <c r="BB1198" s="19"/>
      <c r="BC1198" s="19"/>
      <c r="BD1198" s="19"/>
      <c r="BE1198" s="19"/>
      <c r="BF1198" s="19"/>
      <c r="BG1198" s="19"/>
      <c r="BH1198" s="19"/>
      <c r="BI1198" s="19"/>
      <c r="BJ1198" s="19"/>
      <c r="BK1198" s="19"/>
      <c r="BL1198" s="19"/>
      <c r="BM1198" s="19"/>
      <c r="BN1198" s="19"/>
      <c r="BO1198" s="19"/>
      <c r="BP1198" s="19"/>
      <c r="BQ1198" s="19"/>
      <c r="BR1198" s="19"/>
      <c r="BS1198" s="19"/>
      <c r="BT1198" s="19"/>
      <c r="BU1198" s="19"/>
      <c r="BV1198" s="19"/>
      <c r="BW1198" s="19"/>
      <c r="BX1198" s="19"/>
      <c r="BY1198" s="19"/>
      <c r="BZ1198" s="19"/>
      <c r="CA1198" s="19"/>
      <c r="CB1198" s="19"/>
      <c r="CC1198" s="19"/>
      <c r="CD1198" s="19"/>
      <c r="CE1198" s="19"/>
      <c r="CF1198" s="19"/>
      <c r="CG1198" s="19"/>
      <c r="CH1198" s="19"/>
      <c r="CI1198" s="19"/>
      <c r="CJ1198" s="19"/>
      <c r="CK1198" s="19"/>
      <c r="CL1198" s="19"/>
      <c r="CM1198" s="19"/>
      <c r="CN1198" s="19"/>
      <c r="CO1198" s="19"/>
      <c r="CP1198" s="2"/>
    </row>
    <row r="1199" spans="1:94" x14ac:dyDescent="0.4">
      <c r="A1199" s="13" t="s">
        <v>1410</v>
      </c>
      <c r="B1199" s="14">
        <v>1</v>
      </c>
      <c r="C1199" s="2" t="s">
        <v>1411</v>
      </c>
      <c r="D1199" s="6"/>
      <c r="E1199" s="6" t="s">
        <v>1409</v>
      </c>
      <c r="F1199" s="4">
        <v>17.95</v>
      </c>
      <c r="G1199" s="39"/>
      <c r="H1199" s="17">
        <v>8</v>
      </c>
      <c r="I1199" s="18">
        <f t="shared" si="18"/>
        <v>0.55431754874651806</v>
      </c>
      <c r="J1199" s="21" t="s">
        <v>16</v>
      </c>
      <c r="K1199" s="21" t="s">
        <v>16</v>
      </c>
      <c r="L1199" s="6" t="s">
        <v>16</v>
      </c>
      <c r="M1199" s="21" t="s">
        <v>16</v>
      </c>
      <c r="N1199" s="21" t="s">
        <v>16</v>
      </c>
      <c r="O1199" s="6"/>
      <c r="P1199" s="6" t="s">
        <v>16</v>
      </c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  <c r="AX1199" s="19"/>
      <c r="AY1199" s="19"/>
      <c r="AZ1199" s="19"/>
      <c r="BA1199" s="19"/>
      <c r="BB1199" s="19"/>
      <c r="BC1199" s="19"/>
      <c r="BD1199" s="19"/>
      <c r="BE1199" s="19"/>
      <c r="BF1199" s="19"/>
      <c r="BG1199" s="19"/>
      <c r="BH1199" s="19"/>
      <c r="BI1199" s="19"/>
      <c r="BJ1199" s="19"/>
      <c r="BK1199" s="19"/>
      <c r="BL1199" s="19"/>
      <c r="BM1199" s="19"/>
      <c r="BN1199" s="19"/>
      <c r="BO1199" s="19"/>
      <c r="BP1199" s="19"/>
      <c r="BQ1199" s="19"/>
      <c r="BR1199" s="19"/>
      <c r="BS1199" s="19"/>
      <c r="BT1199" s="19"/>
      <c r="BU1199" s="19"/>
      <c r="BV1199" s="19"/>
      <c r="BW1199" s="19"/>
      <c r="BX1199" s="19"/>
      <c r="BY1199" s="19"/>
      <c r="BZ1199" s="19"/>
      <c r="CA1199" s="19"/>
      <c r="CB1199" s="19"/>
      <c r="CC1199" s="19"/>
      <c r="CD1199" s="19"/>
      <c r="CE1199" s="19"/>
      <c r="CF1199" s="19"/>
      <c r="CG1199" s="19"/>
      <c r="CH1199" s="19"/>
      <c r="CI1199" s="19"/>
      <c r="CJ1199" s="19"/>
      <c r="CK1199" s="19"/>
      <c r="CL1199" s="19"/>
      <c r="CM1199" s="19"/>
      <c r="CN1199" s="19"/>
      <c r="CO1199" s="19"/>
      <c r="CP1199" s="2"/>
    </row>
    <row r="1200" spans="1:94" x14ac:dyDescent="0.4">
      <c r="A1200" s="19"/>
      <c r="B1200" s="8"/>
      <c r="C1200" s="2"/>
      <c r="D1200" s="6"/>
      <c r="E1200" s="6"/>
      <c r="F1200" s="2"/>
      <c r="G1200" s="36"/>
      <c r="H1200" s="2"/>
      <c r="I1200" s="2"/>
      <c r="J1200" s="21"/>
      <c r="K1200" s="21"/>
      <c r="L1200" s="6"/>
      <c r="M1200" s="21"/>
      <c r="N1200" s="21"/>
      <c r="O1200" s="6"/>
      <c r="P1200" s="6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</row>
    <row r="1201" spans="1:94" x14ac:dyDescent="0.4">
      <c r="A1201" s="19"/>
      <c r="B1201" s="8"/>
      <c r="C1201" s="2"/>
      <c r="D1201" s="6"/>
      <c r="E1201" s="6"/>
      <c r="F1201" s="2"/>
      <c r="G1201" s="36"/>
      <c r="H1201" s="2"/>
      <c r="I1201" s="2"/>
      <c r="J1201" s="21"/>
      <c r="K1201" s="21"/>
      <c r="L1201" s="6"/>
      <c r="M1201" s="21"/>
      <c r="N1201" s="21"/>
      <c r="O1201" s="6"/>
      <c r="P1201" s="6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</row>
    <row r="1202" spans="1:94" x14ac:dyDescent="0.4">
      <c r="A1202" s="19"/>
      <c r="B1202" s="8"/>
      <c r="C1202" s="2"/>
      <c r="D1202" s="6"/>
      <c r="E1202" s="6"/>
      <c r="F1202" s="7" t="s">
        <v>1412</v>
      </c>
      <c r="G1202" s="37"/>
      <c r="H1202" s="7" t="s">
        <v>0</v>
      </c>
      <c r="I1202" s="8"/>
      <c r="J1202" s="21"/>
      <c r="K1202" s="21"/>
      <c r="L1202" s="6"/>
      <c r="M1202" s="21"/>
      <c r="N1202" s="21"/>
      <c r="O1202" s="6"/>
      <c r="P1202" s="6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</row>
    <row r="1203" spans="1:94" x14ac:dyDescent="0.4">
      <c r="A1203" s="27" t="s">
        <v>1</v>
      </c>
      <c r="B1203" s="10" t="s">
        <v>2</v>
      </c>
      <c r="C1203" s="11" t="s">
        <v>3</v>
      </c>
      <c r="D1203" s="10" t="s">
        <v>4</v>
      </c>
      <c r="E1203" s="10"/>
      <c r="F1203" s="12" t="s">
        <v>6</v>
      </c>
      <c r="G1203" s="38"/>
      <c r="H1203" s="12" t="s">
        <v>1413</v>
      </c>
      <c r="I1203" s="12" t="s">
        <v>7</v>
      </c>
      <c r="J1203" s="28"/>
      <c r="K1203" s="28"/>
      <c r="L1203" s="10"/>
      <c r="M1203" s="28"/>
      <c r="N1203" s="28"/>
      <c r="O1203" s="10"/>
      <c r="P1203" s="10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</row>
    <row r="1204" spans="1:94" x14ac:dyDescent="0.4">
      <c r="A1204" s="19"/>
      <c r="B1204" s="8"/>
      <c r="C1204" s="2"/>
      <c r="D1204" s="6"/>
      <c r="E1204" s="6"/>
      <c r="F1204" s="2"/>
      <c r="G1204" s="36"/>
      <c r="H1204" s="2"/>
      <c r="I1204" s="2"/>
      <c r="J1204" s="21"/>
      <c r="K1204" s="21"/>
      <c r="L1204" s="6"/>
      <c r="M1204" s="21"/>
      <c r="N1204" s="21"/>
      <c r="O1204" s="6"/>
      <c r="P1204" s="6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</row>
    <row r="1205" spans="1:94" x14ac:dyDescent="0.4">
      <c r="A1205" s="13">
        <v>71005</v>
      </c>
      <c r="B1205" s="15">
        <v>1</v>
      </c>
      <c r="C1205" s="2" t="s">
        <v>1414</v>
      </c>
      <c r="D1205" s="6"/>
      <c r="E1205" s="6" t="s">
        <v>254</v>
      </c>
      <c r="F1205" s="4">
        <v>43.03</v>
      </c>
      <c r="G1205" s="39"/>
      <c r="H1205" s="17">
        <v>10</v>
      </c>
      <c r="I1205" s="18">
        <f t="shared" ref="I1205:I1211" si="19">1-(H1205/F1205)</f>
        <v>0.76760399721124795</v>
      </c>
      <c r="J1205" s="21"/>
      <c r="K1205" s="21"/>
      <c r="L1205" s="6"/>
      <c r="M1205" s="21"/>
      <c r="N1205" s="21"/>
      <c r="O1205" s="6"/>
      <c r="P1205" s="6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</row>
    <row r="1206" spans="1:94" x14ac:dyDescent="0.4">
      <c r="A1206" s="13">
        <v>83447436</v>
      </c>
      <c r="B1206" s="14">
        <v>2</v>
      </c>
      <c r="C1206" s="19" t="s">
        <v>1415</v>
      </c>
      <c r="D1206" s="21"/>
      <c r="E1206" s="21"/>
      <c r="F1206" s="17">
        <v>8.31</v>
      </c>
      <c r="G1206" s="40"/>
      <c r="H1206" s="17">
        <v>2</v>
      </c>
      <c r="I1206" s="18">
        <f t="shared" si="19"/>
        <v>0.75932611311672682</v>
      </c>
      <c r="J1206" s="21"/>
      <c r="K1206" s="21"/>
      <c r="L1206" s="21"/>
      <c r="M1206" s="21"/>
      <c r="N1206" s="21"/>
      <c r="O1206" s="21"/>
      <c r="P1206" s="21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</row>
    <row r="1207" spans="1:94" x14ac:dyDescent="0.4">
      <c r="A1207" s="13">
        <v>2330024020</v>
      </c>
      <c r="B1207" s="14">
        <v>1</v>
      </c>
      <c r="C1207" s="19" t="s">
        <v>1416</v>
      </c>
      <c r="D1207" s="21"/>
      <c r="E1207" s="21"/>
      <c r="F1207" s="20">
        <v>9.6300000000000008</v>
      </c>
      <c r="G1207" s="43"/>
      <c r="H1207" s="17">
        <v>1.5</v>
      </c>
      <c r="I1207" s="18">
        <f t="shared" si="19"/>
        <v>0.84423676012461057</v>
      </c>
      <c r="J1207" s="21"/>
      <c r="K1207" s="21"/>
      <c r="L1207" s="21"/>
      <c r="M1207" s="21"/>
      <c r="N1207" s="21"/>
      <c r="O1207" s="21"/>
      <c r="P1207" s="21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</row>
    <row r="1208" spans="1:94" x14ac:dyDescent="0.4">
      <c r="A1208" s="13" t="s">
        <v>1417</v>
      </c>
      <c r="B1208" s="15">
        <v>1</v>
      </c>
      <c r="C1208" s="2" t="s">
        <v>1418</v>
      </c>
      <c r="D1208" s="6"/>
      <c r="E1208" s="6"/>
      <c r="F1208" s="4">
        <v>50.86</v>
      </c>
      <c r="G1208" s="39"/>
      <c r="H1208" s="17">
        <v>15</v>
      </c>
      <c r="I1208" s="18">
        <f t="shared" si="19"/>
        <v>0.70507274872198189</v>
      </c>
      <c r="J1208" s="21"/>
      <c r="K1208" s="21"/>
      <c r="L1208" s="6"/>
      <c r="M1208" s="21"/>
      <c r="N1208" s="21"/>
      <c r="O1208" s="6"/>
      <c r="P1208" s="6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</row>
    <row r="1209" spans="1:94" x14ac:dyDescent="0.4">
      <c r="A1209" s="13" t="s">
        <v>1419</v>
      </c>
      <c r="B1209" s="15">
        <v>3</v>
      </c>
      <c r="C1209" s="2" t="s">
        <v>1420</v>
      </c>
      <c r="D1209" s="6"/>
      <c r="E1209" s="6" t="s">
        <v>728</v>
      </c>
      <c r="F1209" s="4">
        <v>240</v>
      </c>
      <c r="G1209" s="39"/>
      <c r="H1209" s="17">
        <v>85</v>
      </c>
      <c r="I1209" s="18">
        <f t="shared" si="19"/>
        <v>0.64583333333333326</v>
      </c>
      <c r="J1209" s="21"/>
      <c r="K1209" s="21"/>
      <c r="L1209" s="6"/>
      <c r="M1209" s="21"/>
      <c r="N1209" s="21"/>
      <c r="O1209" s="6"/>
      <c r="P1209" s="6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</row>
    <row r="1210" spans="1:94" x14ac:dyDescent="0.4">
      <c r="A1210" s="13" t="s">
        <v>1421</v>
      </c>
      <c r="B1210" s="15">
        <v>2</v>
      </c>
      <c r="C1210" s="2" t="s">
        <v>1422</v>
      </c>
      <c r="D1210" s="6"/>
      <c r="E1210" s="6" t="s">
        <v>728</v>
      </c>
      <c r="F1210" s="4">
        <v>225</v>
      </c>
      <c r="G1210" s="39"/>
      <c r="H1210" s="17">
        <v>85</v>
      </c>
      <c r="I1210" s="18">
        <f t="shared" si="19"/>
        <v>0.62222222222222223</v>
      </c>
      <c r="J1210" s="21"/>
      <c r="K1210" s="21"/>
      <c r="L1210" s="6"/>
      <c r="M1210" s="21"/>
      <c r="N1210" s="21"/>
      <c r="O1210" s="6"/>
      <c r="P1210" s="6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</row>
    <row r="1211" spans="1:94" x14ac:dyDescent="0.4">
      <c r="A1211" s="13" t="s">
        <v>1423</v>
      </c>
      <c r="B1211" s="14">
        <v>1</v>
      </c>
      <c r="C1211" s="2" t="s">
        <v>1424</v>
      </c>
      <c r="D1211" s="6"/>
      <c r="E1211" s="6"/>
      <c r="F1211" s="4">
        <v>34.93</v>
      </c>
      <c r="G1211" s="39"/>
      <c r="H1211" s="17">
        <v>5</v>
      </c>
      <c r="I1211" s="18">
        <f t="shared" si="19"/>
        <v>0.85685657028342399</v>
      </c>
      <c r="J1211" s="21"/>
      <c r="K1211" s="21"/>
      <c r="L1211" s="6"/>
      <c r="M1211" s="21"/>
      <c r="N1211" s="21"/>
      <c r="O1211" s="6"/>
      <c r="P1211" s="6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</row>
    <row r="1212" spans="1:94" x14ac:dyDescent="0.4">
      <c r="A1212" s="13"/>
      <c r="B1212" s="14"/>
      <c r="C1212" s="2"/>
      <c r="D1212" s="6"/>
      <c r="E1212" s="6"/>
      <c r="F1212" s="4"/>
      <c r="G1212" s="39"/>
      <c r="H1212" s="17"/>
      <c r="I1212" s="18"/>
      <c r="J1212" s="21"/>
      <c r="K1212" s="21"/>
      <c r="L1212" s="6"/>
      <c r="M1212" s="21"/>
      <c r="N1212" s="21"/>
      <c r="O1212" s="6"/>
      <c r="P1212" s="6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</row>
    <row r="1213" spans="1:94" x14ac:dyDescent="0.4">
      <c r="A1213" s="27" t="s">
        <v>1425</v>
      </c>
      <c r="B1213" s="14"/>
      <c r="C1213" s="2"/>
      <c r="D1213" s="6"/>
      <c r="E1213" s="6"/>
      <c r="F1213" s="4"/>
      <c r="G1213" s="39"/>
      <c r="H1213" s="17"/>
      <c r="I1213" s="18"/>
      <c r="J1213" s="28"/>
      <c r="K1213" s="28"/>
      <c r="L1213" s="6"/>
      <c r="M1213" s="28"/>
      <c r="N1213" s="28"/>
      <c r="O1213" s="6"/>
      <c r="P1213" s="6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</row>
    <row r="1214" spans="1:94" x14ac:dyDescent="0.4">
      <c r="A1214" s="13">
        <v>1074920240</v>
      </c>
      <c r="B1214" s="14">
        <v>1</v>
      </c>
      <c r="C1214" s="2" t="s">
        <v>1426</v>
      </c>
      <c r="D1214" s="6"/>
      <c r="E1214" s="6" t="s">
        <v>25</v>
      </c>
      <c r="F1214" s="4">
        <v>10.5</v>
      </c>
      <c r="G1214" s="39"/>
      <c r="H1214" s="17">
        <v>2</v>
      </c>
      <c r="I1214" s="18">
        <f t="shared" ref="I1214:I1219" si="20">1-(H1214/F1214)</f>
        <v>0.80952380952380953</v>
      </c>
      <c r="J1214" s="21"/>
      <c r="K1214" s="21"/>
      <c r="L1214" s="6"/>
      <c r="M1214" s="21"/>
      <c r="N1214" s="21"/>
      <c r="O1214" s="6"/>
      <c r="P1214" s="6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</row>
    <row r="1215" spans="1:94" x14ac:dyDescent="0.4">
      <c r="A1215" s="13">
        <v>1124900341</v>
      </c>
      <c r="B1215" s="14">
        <v>6</v>
      </c>
      <c r="C1215" s="2" t="s">
        <v>1427</v>
      </c>
      <c r="D1215" s="6"/>
      <c r="E1215" s="6" t="s">
        <v>25</v>
      </c>
      <c r="F1215" s="4">
        <v>15</v>
      </c>
      <c r="G1215" s="39"/>
      <c r="H1215" s="17">
        <v>2</v>
      </c>
      <c r="I1215" s="18">
        <f t="shared" si="20"/>
        <v>0.8666666666666667</v>
      </c>
      <c r="J1215" s="21"/>
      <c r="K1215" s="21"/>
      <c r="L1215" s="6"/>
      <c r="M1215" s="21"/>
      <c r="N1215" s="21"/>
      <c r="O1215" s="6"/>
      <c r="P1215" s="6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</row>
    <row r="1216" spans="1:94" x14ac:dyDescent="0.4">
      <c r="A1216" s="13">
        <v>1248300758</v>
      </c>
      <c r="B1216" s="15">
        <v>1</v>
      </c>
      <c r="C1216" s="2" t="s">
        <v>1428</v>
      </c>
      <c r="D1216" s="6"/>
      <c r="E1216" s="6" t="s">
        <v>19</v>
      </c>
      <c r="F1216" s="4">
        <v>515</v>
      </c>
      <c r="G1216" s="39"/>
      <c r="H1216" s="17">
        <v>89</v>
      </c>
      <c r="I1216" s="18">
        <f t="shared" si="20"/>
        <v>0.82718446601941742</v>
      </c>
      <c r="J1216" s="21"/>
      <c r="K1216" s="21"/>
      <c r="L1216" s="6"/>
      <c r="M1216" s="21"/>
      <c r="N1216" s="21"/>
      <c r="O1216" s="6"/>
      <c r="P1216" s="6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</row>
    <row r="1217" spans="1:94" x14ac:dyDescent="0.4">
      <c r="A1217" s="13">
        <v>1405401217</v>
      </c>
      <c r="B1217" s="15">
        <v>6</v>
      </c>
      <c r="C1217" s="2" t="s">
        <v>1429</v>
      </c>
      <c r="D1217" s="6"/>
      <c r="E1217" s="6" t="s">
        <v>25</v>
      </c>
      <c r="F1217" s="3">
        <v>6.5</v>
      </c>
      <c r="G1217" s="44"/>
      <c r="H1217" s="17">
        <v>1</v>
      </c>
      <c r="I1217" s="18">
        <f t="shared" si="20"/>
        <v>0.84615384615384615</v>
      </c>
      <c r="J1217" s="21"/>
      <c r="K1217" s="21"/>
      <c r="L1217" s="6"/>
      <c r="M1217" s="21"/>
      <c r="N1217" s="21"/>
      <c r="O1217" s="6"/>
      <c r="P1217" s="6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</row>
    <row r="1218" spans="1:94" x14ac:dyDescent="0.4">
      <c r="A1218" s="13">
        <v>1408300484</v>
      </c>
      <c r="B1218" s="15">
        <v>1</v>
      </c>
      <c r="C1218" s="2" t="s">
        <v>1430</v>
      </c>
      <c r="D1218" s="6"/>
      <c r="E1218" s="6" t="s">
        <v>15</v>
      </c>
      <c r="F1218" s="3">
        <v>79.95</v>
      </c>
      <c r="G1218" s="44"/>
      <c r="H1218" s="17">
        <v>35</v>
      </c>
      <c r="I1218" s="18">
        <f t="shared" si="20"/>
        <v>0.56222639149468412</v>
      </c>
      <c r="J1218" s="21"/>
      <c r="K1218" s="21"/>
      <c r="L1218" s="6"/>
      <c r="M1218" s="21"/>
      <c r="N1218" s="21"/>
      <c r="O1218" s="6"/>
      <c r="P1218" s="6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</row>
    <row r="1219" spans="1:94" x14ac:dyDescent="0.4">
      <c r="A1219" s="13">
        <v>2108301118</v>
      </c>
      <c r="B1219" s="15">
        <v>1</v>
      </c>
      <c r="C1219" s="19" t="s">
        <v>1431</v>
      </c>
      <c r="D1219" s="21"/>
      <c r="E1219" s="21" t="s">
        <v>137</v>
      </c>
      <c r="F1219" s="17">
        <v>62</v>
      </c>
      <c r="G1219" s="40"/>
      <c r="H1219" s="17">
        <v>45</v>
      </c>
      <c r="I1219" s="18">
        <f t="shared" si="20"/>
        <v>0.27419354838709675</v>
      </c>
      <c r="J1219" s="21"/>
      <c r="K1219" s="21"/>
      <c r="L1219" s="21"/>
      <c r="M1219" s="21"/>
      <c r="N1219" s="21"/>
      <c r="O1219" s="21"/>
      <c r="P1219" s="21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</row>
    <row r="1220" spans="1:94" x14ac:dyDescent="0.4">
      <c r="A1220" s="13"/>
      <c r="B1220" s="15"/>
      <c r="C1220" s="19"/>
      <c r="D1220" s="21"/>
      <c r="E1220" s="21"/>
      <c r="F1220" s="17"/>
      <c r="G1220" s="40"/>
      <c r="H1220" s="17"/>
      <c r="I1220" s="18"/>
      <c r="J1220" s="21"/>
      <c r="K1220" s="21"/>
      <c r="L1220" s="21"/>
      <c r="M1220" s="21"/>
      <c r="N1220" s="21"/>
      <c r="O1220" s="21"/>
      <c r="P1220" s="21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</row>
    <row r="1221" spans="1:94" x14ac:dyDescent="0.4">
      <c r="A1221" s="27" t="s">
        <v>1432</v>
      </c>
      <c r="B1221" s="15"/>
      <c r="C1221" s="19"/>
      <c r="D1221" s="21"/>
      <c r="E1221" s="21"/>
      <c r="F1221" s="17"/>
      <c r="G1221" s="40"/>
      <c r="H1221" s="17"/>
      <c r="I1221" s="18"/>
      <c r="J1221" s="28"/>
      <c r="K1221" s="28"/>
      <c r="L1221" s="21"/>
      <c r="M1221" s="28"/>
      <c r="N1221" s="28"/>
      <c r="O1221" s="21"/>
      <c r="P1221" s="21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</row>
    <row r="1222" spans="1:94" x14ac:dyDescent="0.4">
      <c r="A1222" s="13">
        <v>40713</v>
      </c>
      <c r="B1222" s="14">
        <v>4</v>
      </c>
      <c r="C1222" s="19" t="s">
        <v>1433</v>
      </c>
      <c r="D1222" s="21"/>
      <c r="E1222" s="21" t="s">
        <v>254</v>
      </c>
      <c r="F1222" s="24">
        <v>12.55</v>
      </c>
      <c r="G1222" s="42"/>
      <c r="H1222" s="17">
        <v>4</v>
      </c>
      <c r="I1222" s="18">
        <f t="shared" ref="I1222:I1256" si="21">1-(H1222/F1222)</f>
        <v>0.68127490039840644</v>
      </c>
      <c r="J1222" s="21"/>
      <c r="K1222" s="21"/>
      <c r="L1222" s="21"/>
      <c r="M1222" s="21"/>
      <c r="N1222" s="21"/>
      <c r="O1222" s="21"/>
      <c r="P1222" s="21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</row>
    <row r="1223" spans="1:94" x14ac:dyDescent="0.4">
      <c r="A1223" s="13">
        <v>477405641</v>
      </c>
      <c r="B1223" s="15">
        <v>3</v>
      </c>
      <c r="C1223" s="19" t="s">
        <v>1434</v>
      </c>
      <c r="D1223" s="21"/>
      <c r="E1223" s="21" t="s">
        <v>25</v>
      </c>
      <c r="F1223" s="4">
        <v>16.27</v>
      </c>
      <c r="G1223" s="39"/>
      <c r="H1223" s="17">
        <v>3</v>
      </c>
      <c r="I1223" s="18">
        <f t="shared" si="21"/>
        <v>0.81561155500921945</v>
      </c>
      <c r="J1223" s="21"/>
      <c r="K1223" s="21"/>
      <c r="L1223" s="21"/>
      <c r="M1223" s="21"/>
      <c r="N1223" s="21"/>
      <c r="O1223" s="21"/>
      <c r="P1223" s="21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</row>
    <row r="1224" spans="1:94" x14ac:dyDescent="0.4">
      <c r="A1224" s="13">
        <v>1237013061</v>
      </c>
      <c r="B1224" s="15">
        <v>1</v>
      </c>
      <c r="C1224" s="19" t="s">
        <v>1435</v>
      </c>
      <c r="D1224" s="21"/>
      <c r="E1224" s="21" t="s">
        <v>254</v>
      </c>
      <c r="F1224" s="23">
        <v>7.46</v>
      </c>
      <c r="G1224" s="45"/>
      <c r="H1224" s="17">
        <v>2</v>
      </c>
      <c r="I1224" s="18">
        <f t="shared" si="21"/>
        <v>0.73190348525469173</v>
      </c>
      <c r="J1224" s="21"/>
      <c r="K1224" s="21"/>
      <c r="L1224" s="21"/>
      <c r="M1224" s="21"/>
      <c r="N1224" s="21"/>
      <c r="O1224" s="21"/>
      <c r="P1224" s="21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</row>
    <row r="1225" spans="1:94" x14ac:dyDescent="0.4">
      <c r="A1225" s="13">
        <v>90161560102</v>
      </c>
      <c r="B1225" s="14">
        <v>1</v>
      </c>
      <c r="C1225" s="19" t="s">
        <v>1436</v>
      </c>
      <c r="D1225" s="21"/>
      <c r="E1225" s="21" t="s">
        <v>25</v>
      </c>
      <c r="F1225" s="4">
        <v>12.69</v>
      </c>
      <c r="G1225" s="39"/>
      <c r="H1225" s="17">
        <v>5</v>
      </c>
      <c r="I1225" s="18">
        <f t="shared" si="21"/>
        <v>0.60598896769109534</v>
      </c>
      <c r="J1225" s="21"/>
      <c r="K1225" s="21"/>
      <c r="L1225" s="21"/>
      <c r="M1225" s="21"/>
      <c r="N1225" s="21"/>
      <c r="O1225" s="21"/>
      <c r="P1225" s="21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</row>
    <row r="1226" spans="1:94" x14ac:dyDescent="0.4">
      <c r="A1226" s="13">
        <v>91151233102</v>
      </c>
      <c r="B1226" s="15">
        <v>2</v>
      </c>
      <c r="C1226" s="19" t="s">
        <v>1437</v>
      </c>
      <c r="D1226" s="21"/>
      <c r="E1226" s="21" t="s">
        <v>1438</v>
      </c>
      <c r="F1226" s="17">
        <v>32.549999999999997</v>
      </c>
      <c r="G1226" s="40"/>
      <c r="H1226" s="17">
        <v>12</v>
      </c>
      <c r="I1226" s="18">
        <f t="shared" si="21"/>
        <v>0.63133640552995396</v>
      </c>
      <c r="J1226" s="21"/>
      <c r="K1226" s="21"/>
      <c r="L1226" s="21"/>
      <c r="M1226" s="21"/>
      <c r="N1226" s="21"/>
      <c r="O1226" s="21"/>
      <c r="P1226" s="21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</row>
    <row r="1227" spans="1:94" x14ac:dyDescent="0.4">
      <c r="A1227" s="13">
        <v>91155914901</v>
      </c>
      <c r="B1227" s="14">
        <v>2</v>
      </c>
      <c r="C1227" s="19" t="s">
        <v>1439</v>
      </c>
      <c r="D1227" s="21"/>
      <c r="E1227" s="21" t="s">
        <v>25</v>
      </c>
      <c r="F1227" s="4">
        <v>6.87</v>
      </c>
      <c r="G1227" s="39"/>
      <c r="H1227" s="17">
        <v>3</v>
      </c>
      <c r="I1227" s="18">
        <f t="shared" si="21"/>
        <v>0.5633187772925764</v>
      </c>
      <c r="J1227" s="21"/>
      <c r="K1227" s="21"/>
      <c r="L1227" s="21"/>
      <c r="M1227" s="21"/>
      <c r="N1227" s="21"/>
      <c r="O1227" s="21"/>
      <c r="P1227" s="21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</row>
    <row r="1228" spans="1:94" x14ac:dyDescent="0.4">
      <c r="A1228" s="13">
        <v>91161510801</v>
      </c>
      <c r="B1228" s="14">
        <v>4</v>
      </c>
      <c r="C1228" s="19" t="s">
        <v>1440</v>
      </c>
      <c r="D1228" s="21"/>
      <c r="E1228" s="6" t="s">
        <v>761</v>
      </c>
      <c r="F1228" s="4">
        <v>35.79</v>
      </c>
      <c r="G1228" s="39"/>
      <c r="H1228" s="17">
        <v>18</v>
      </c>
      <c r="I1228" s="18">
        <f t="shared" si="21"/>
        <v>0.49706621961441744</v>
      </c>
      <c r="J1228" s="21"/>
      <c r="K1228" s="21"/>
      <c r="L1228" s="21"/>
      <c r="M1228" s="21"/>
      <c r="N1228" s="21"/>
      <c r="O1228" s="21"/>
      <c r="P1228" s="21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</row>
    <row r="1229" spans="1:94" x14ac:dyDescent="0.4">
      <c r="A1229" s="13">
        <v>92835197100</v>
      </c>
      <c r="B1229" s="14">
        <v>1</v>
      </c>
      <c r="C1229" s="19" t="s">
        <v>1441</v>
      </c>
      <c r="D1229" s="6"/>
      <c r="E1229" s="6" t="s">
        <v>15</v>
      </c>
      <c r="F1229" s="4">
        <v>144.66999999999999</v>
      </c>
      <c r="G1229" s="39"/>
      <c r="H1229" s="17">
        <v>60</v>
      </c>
      <c r="I1229" s="18">
        <f t="shared" si="21"/>
        <v>0.58526301237298672</v>
      </c>
      <c r="J1229" s="21"/>
      <c r="K1229" s="21"/>
      <c r="L1229" s="6"/>
      <c r="M1229" s="21"/>
      <c r="N1229" s="21"/>
      <c r="O1229" s="6"/>
      <c r="P1229" s="6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</row>
    <row r="1230" spans="1:94" x14ac:dyDescent="0.4">
      <c r="A1230" s="13">
        <v>93010712300</v>
      </c>
      <c r="B1230" s="14">
        <v>2</v>
      </c>
      <c r="C1230" s="19" t="s">
        <v>1442</v>
      </c>
      <c r="D1230" s="21"/>
      <c r="E1230" s="6" t="s">
        <v>15</v>
      </c>
      <c r="F1230" s="4">
        <v>4.08</v>
      </c>
      <c r="G1230" s="39"/>
      <c r="H1230" s="17">
        <v>1.5</v>
      </c>
      <c r="I1230" s="18">
        <f t="shared" si="21"/>
        <v>0.63235294117647056</v>
      </c>
      <c r="J1230" s="21"/>
      <c r="K1230" s="21"/>
      <c r="L1230" s="21"/>
      <c r="M1230" s="21"/>
      <c r="N1230" s="21"/>
      <c r="O1230" s="21"/>
      <c r="P1230" s="21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</row>
    <row r="1231" spans="1:94" x14ac:dyDescent="0.4">
      <c r="A1231" s="13">
        <v>93010727201</v>
      </c>
      <c r="B1231" s="14">
        <v>2</v>
      </c>
      <c r="C1231" s="19" t="s">
        <v>1443</v>
      </c>
      <c r="D1231" s="6"/>
      <c r="E1231" s="6" t="s">
        <v>15</v>
      </c>
      <c r="F1231" s="4">
        <v>2.02</v>
      </c>
      <c r="G1231" s="39"/>
      <c r="H1231" s="17">
        <v>1</v>
      </c>
      <c r="I1231" s="18">
        <f t="shared" si="21"/>
        <v>0.50495049504950495</v>
      </c>
      <c r="J1231" s="21"/>
      <c r="K1231" s="21"/>
      <c r="L1231" s="6"/>
      <c r="M1231" s="21"/>
      <c r="N1231" s="21"/>
      <c r="O1231" s="6"/>
      <c r="P1231" s="6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</row>
    <row r="1232" spans="1:94" x14ac:dyDescent="0.4">
      <c r="A1232" s="13">
        <v>93010734703</v>
      </c>
      <c r="B1232" s="14">
        <v>2</v>
      </c>
      <c r="C1232" s="19" t="s">
        <v>1444</v>
      </c>
      <c r="D1232" s="6"/>
      <c r="E1232" s="6" t="s">
        <v>15</v>
      </c>
      <c r="F1232" s="4">
        <v>69.64</v>
      </c>
      <c r="G1232" s="39"/>
      <c r="H1232" s="17">
        <v>20</v>
      </c>
      <c r="I1232" s="18">
        <f t="shared" si="21"/>
        <v>0.71280873061458938</v>
      </c>
      <c r="J1232" s="21"/>
      <c r="K1232" s="21"/>
      <c r="L1232" s="6"/>
      <c r="M1232" s="21"/>
      <c r="N1232" s="21"/>
      <c r="O1232" s="6"/>
      <c r="P1232" s="6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</row>
    <row r="1233" spans="1:94" x14ac:dyDescent="0.4">
      <c r="A1233" s="13">
        <v>93010734807</v>
      </c>
      <c r="B1233" s="14">
        <v>2</v>
      </c>
      <c r="C1233" s="19" t="s">
        <v>1444</v>
      </c>
      <c r="D1233" s="21"/>
      <c r="E1233" s="6" t="s">
        <v>15</v>
      </c>
      <c r="F1233" s="4">
        <v>69.64</v>
      </c>
      <c r="G1233" s="39"/>
      <c r="H1233" s="17">
        <v>20</v>
      </c>
      <c r="I1233" s="18">
        <f t="shared" si="21"/>
        <v>0.71280873061458938</v>
      </c>
      <c r="J1233" s="21"/>
      <c r="K1233" s="21"/>
      <c r="L1233" s="21"/>
      <c r="M1233" s="21"/>
      <c r="N1233" s="21"/>
      <c r="O1233" s="21"/>
      <c r="P1233" s="21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</row>
    <row r="1234" spans="1:94" x14ac:dyDescent="0.4">
      <c r="A1234" s="13">
        <v>93011015801</v>
      </c>
      <c r="B1234" s="14">
        <v>2</v>
      </c>
      <c r="C1234" s="19" t="s">
        <v>1445</v>
      </c>
      <c r="D1234" s="21"/>
      <c r="E1234" s="21" t="s">
        <v>25</v>
      </c>
      <c r="F1234" s="4">
        <v>48.38</v>
      </c>
      <c r="G1234" s="39"/>
      <c r="H1234" s="17">
        <v>15</v>
      </c>
      <c r="I1234" s="18">
        <f t="shared" si="21"/>
        <v>0.68995452666391066</v>
      </c>
      <c r="J1234" s="21"/>
      <c r="K1234" s="21"/>
      <c r="L1234" s="21"/>
      <c r="M1234" s="21"/>
      <c r="N1234" s="21"/>
      <c r="O1234" s="21"/>
      <c r="P1234" s="21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</row>
    <row r="1235" spans="1:94" x14ac:dyDescent="0.4">
      <c r="A1235" s="13">
        <v>93011019700</v>
      </c>
      <c r="B1235" s="14">
        <v>10</v>
      </c>
      <c r="C1235" s="19" t="s">
        <v>1446</v>
      </c>
      <c r="D1235" s="21"/>
      <c r="E1235" s="21" t="s">
        <v>25</v>
      </c>
      <c r="F1235" s="4">
        <v>12.55</v>
      </c>
      <c r="G1235" s="39"/>
      <c r="H1235" s="17">
        <v>1.5</v>
      </c>
      <c r="I1235" s="18">
        <f t="shared" si="21"/>
        <v>0.88047808764940239</v>
      </c>
      <c r="J1235" s="21"/>
      <c r="K1235" s="21"/>
      <c r="L1235" s="21"/>
      <c r="M1235" s="21"/>
      <c r="N1235" s="21"/>
      <c r="O1235" s="21"/>
      <c r="P1235" s="21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</row>
    <row r="1236" spans="1:94" x14ac:dyDescent="0.4">
      <c r="A1236" s="13">
        <v>93011110109</v>
      </c>
      <c r="B1236" s="14">
        <v>2</v>
      </c>
      <c r="C1236" s="19" t="s">
        <v>1447</v>
      </c>
      <c r="D1236" s="21"/>
      <c r="E1236" s="21" t="s">
        <v>25</v>
      </c>
      <c r="F1236" s="4">
        <v>3.98</v>
      </c>
      <c r="G1236" s="39"/>
      <c r="H1236" s="17">
        <v>1.5</v>
      </c>
      <c r="I1236" s="18">
        <f t="shared" si="21"/>
        <v>0.62311557788944727</v>
      </c>
      <c r="J1236" s="21"/>
      <c r="K1236" s="21"/>
      <c r="L1236" s="21"/>
      <c r="M1236" s="21"/>
      <c r="N1236" s="21"/>
      <c r="O1236" s="21"/>
      <c r="P1236" s="21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</row>
    <row r="1237" spans="1:94" x14ac:dyDescent="0.4">
      <c r="A1237" s="13">
        <v>93012319104</v>
      </c>
      <c r="B1237" s="14">
        <v>4</v>
      </c>
      <c r="C1237" s="19" t="s">
        <v>1448</v>
      </c>
      <c r="D1237" s="21"/>
      <c r="E1237" s="21" t="s">
        <v>25</v>
      </c>
      <c r="F1237" s="4">
        <v>18.989999999999998</v>
      </c>
      <c r="G1237" s="39"/>
      <c r="H1237" s="17">
        <v>7</v>
      </c>
      <c r="I1237" s="18">
        <f t="shared" si="21"/>
        <v>0.6313849394418114</v>
      </c>
      <c r="J1237" s="21"/>
      <c r="K1237" s="21"/>
      <c r="L1237" s="21"/>
      <c r="M1237" s="21"/>
      <c r="N1237" s="21"/>
      <c r="O1237" s="21"/>
      <c r="P1237" s="21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</row>
    <row r="1238" spans="1:94" x14ac:dyDescent="0.4">
      <c r="A1238" s="13">
        <v>93012319403</v>
      </c>
      <c r="B1238" s="14">
        <v>1</v>
      </c>
      <c r="C1238" s="19" t="s">
        <v>1449</v>
      </c>
      <c r="D1238" s="21"/>
      <c r="E1238" s="21" t="s">
        <v>25</v>
      </c>
      <c r="F1238" s="4">
        <v>26.39</v>
      </c>
      <c r="G1238" s="39"/>
      <c r="H1238" s="17">
        <v>6</v>
      </c>
      <c r="I1238" s="18">
        <f t="shared" si="21"/>
        <v>0.77264115195149685</v>
      </c>
      <c r="J1238" s="21"/>
      <c r="K1238" s="21"/>
      <c r="L1238" s="21"/>
      <c r="M1238" s="21"/>
      <c r="N1238" s="21"/>
      <c r="O1238" s="21"/>
      <c r="P1238" s="21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</row>
    <row r="1239" spans="1:94" x14ac:dyDescent="0.4">
      <c r="A1239" s="13">
        <v>93035191900</v>
      </c>
      <c r="B1239" s="14">
        <v>0</v>
      </c>
      <c r="C1239" s="19" t="s">
        <v>1450</v>
      </c>
      <c r="D1239" s="21"/>
      <c r="E1239" s="21" t="s">
        <v>15</v>
      </c>
      <c r="F1239" s="4">
        <v>25.46</v>
      </c>
      <c r="G1239" s="39"/>
      <c r="H1239" s="17">
        <v>14</v>
      </c>
      <c r="I1239" s="18">
        <f t="shared" si="21"/>
        <v>0.45011783189316579</v>
      </c>
      <c r="J1239" s="21"/>
      <c r="K1239" s="21"/>
      <c r="L1239" s="21"/>
      <c r="M1239" s="21"/>
      <c r="N1239" s="21"/>
      <c r="O1239" s="21"/>
      <c r="P1239" s="21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</row>
    <row r="1240" spans="1:94" x14ac:dyDescent="0.4">
      <c r="A1240" s="13">
        <v>95135291910</v>
      </c>
      <c r="B1240" s="14">
        <v>4</v>
      </c>
      <c r="C1240" s="19" t="s">
        <v>1451</v>
      </c>
      <c r="D1240" s="21"/>
      <c r="E1240" s="21" t="s">
        <v>15</v>
      </c>
      <c r="F1240" s="4">
        <v>87.72</v>
      </c>
      <c r="G1240" s="39"/>
      <c r="H1240" s="17">
        <v>35</v>
      </c>
      <c r="I1240" s="18">
        <f t="shared" si="21"/>
        <v>0.60100319197446428</v>
      </c>
      <c r="J1240" s="21"/>
      <c r="K1240" s="21"/>
      <c r="L1240" s="21"/>
      <c r="M1240" s="21"/>
      <c r="N1240" s="21"/>
      <c r="O1240" s="21"/>
      <c r="P1240" s="21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</row>
    <row r="1241" spans="1:94" x14ac:dyDescent="0.4">
      <c r="A1241" s="13">
        <v>96435109601</v>
      </c>
      <c r="B1241" s="14">
        <v>2</v>
      </c>
      <c r="C1241" s="19" t="s">
        <v>1452</v>
      </c>
      <c r="D1241" s="21"/>
      <c r="E1241" s="21" t="s">
        <v>15</v>
      </c>
      <c r="F1241" s="4">
        <v>8.84</v>
      </c>
      <c r="G1241" s="39"/>
      <c r="H1241" s="17">
        <v>4.5</v>
      </c>
      <c r="I1241" s="18">
        <f t="shared" si="21"/>
        <v>0.49095022624434392</v>
      </c>
      <c r="J1241" s="21"/>
      <c r="K1241" s="21"/>
      <c r="L1241" s="21"/>
      <c r="M1241" s="21"/>
      <c r="N1241" s="21"/>
      <c r="O1241" s="21"/>
      <c r="P1241" s="21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</row>
    <row r="1242" spans="1:94" x14ac:dyDescent="0.4">
      <c r="A1242" s="13">
        <v>96535109600</v>
      </c>
      <c r="B1242" s="15">
        <v>2</v>
      </c>
      <c r="C1242" s="19" t="s">
        <v>1453</v>
      </c>
      <c r="D1242" s="21"/>
      <c r="E1242" s="21" t="s">
        <v>15</v>
      </c>
      <c r="F1242" s="4">
        <v>8.84</v>
      </c>
      <c r="G1242" s="39"/>
      <c r="H1242" s="17">
        <v>4.5</v>
      </c>
      <c r="I1242" s="18">
        <f t="shared" si="21"/>
        <v>0.49095022624434392</v>
      </c>
      <c r="J1242" s="21"/>
      <c r="K1242" s="21"/>
      <c r="L1242" s="21"/>
      <c r="M1242" s="21"/>
      <c r="N1242" s="21"/>
      <c r="O1242" s="21"/>
      <c r="P1242" s="21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</row>
    <row r="1243" spans="1:94" x14ac:dyDescent="0.4">
      <c r="A1243" s="13">
        <v>99335193901</v>
      </c>
      <c r="B1243" s="15">
        <v>1</v>
      </c>
      <c r="C1243" s="19" t="s">
        <v>1454</v>
      </c>
      <c r="D1243" s="21"/>
      <c r="E1243" s="21" t="s">
        <v>677</v>
      </c>
      <c r="F1243" s="4">
        <v>218.45</v>
      </c>
      <c r="G1243" s="39"/>
      <c r="H1243" s="17">
        <v>100</v>
      </c>
      <c r="I1243" s="18">
        <f t="shared" si="21"/>
        <v>0.54222934309910731</v>
      </c>
      <c r="J1243" s="21"/>
      <c r="K1243" s="21"/>
      <c r="L1243" s="21"/>
      <c r="M1243" s="21"/>
      <c r="N1243" s="21"/>
      <c r="O1243" s="21"/>
      <c r="P1243" s="21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</row>
    <row r="1244" spans="1:94" x14ac:dyDescent="0.4">
      <c r="A1244" s="13">
        <v>99335194900</v>
      </c>
      <c r="B1244" s="14">
        <v>1</v>
      </c>
      <c r="C1244" s="19" t="s">
        <v>1455</v>
      </c>
      <c r="D1244" s="21"/>
      <c r="E1244" s="21" t="s">
        <v>15</v>
      </c>
      <c r="F1244" s="4">
        <v>249.04</v>
      </c>
      <c r="G1244" s="39"/>
      <c r="H1244" s="17">
        <v>125</v>
      </c>
      <c r="I1244" s="18">
        <f t="shared" si="21"/>
        <v>0.49807259877931254</v>
      </c>
      <c r="J1244" s="21"/>
      <c r="K1244" s="21"/>
      <c r="L1244" s="21"/>
      <c r="M1244" s="21"/>
      <c r="N1244" s="21"/>
      <c r="O1244" s="21"/>
      <c r="P1244" s="21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</row>
    <row r="1245" spans="1:94" x14ac:dyDescent="0.4">
      <c r="A1245" s="13">
        <v>99635193916</v>
      </c>
      <c r="B1245" s="14">
        <v>1</v>
      </c>
      <c r="C1245" s="19" t="s">
        <v>1456</v>
      </c>
      <c r="D1245" s="21"/>
      <c r="E1245" s="21" t="s">
        <v>15</v>
      </c>
      <c r="F1245" s="4">
        <v>256.68</v>
      </c>
      <c r="G1245" s="39"/>
      <c r="H1245" s="17">
        <v>102.67</v>
      </c>
      <c r="I1245" s="18">
        <f t="shared" si="21"/>
        <v>0.60000779180302322</v>
      </c>
      <c r="J1245" s="21"/>
      <c r="K1245" s="21"/>
      <c r="L1245" s="21"/>
      <c r="M1245" s="21"/>
      <c r="N1245" s="21"/>
      <c r="O1245" s="21"/>
      <c r="P1245" s="21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</row>
    <row r="1246" spans="1:94" x14ac:dyDescent="0.4">
      <c r="A1246" s="13">
        <v>99635194910</v>
      </c>
      <c r="B1246" s="15">
        <v>1</v>
      </c>
      <c r="C1246" s="19" t="s">
        <v>1457</v>
      </c>
      <c r="D1246" s="6"/>
      <c r="E1246" s="21" t="s">
        <v>15</v>
      </c>
      <c r="F1246" s="4">
        <v>285.68</v>
      </c>
      <c r="G1246" s="39"/>
      <c r="H1246" s="17">
        <v>114.27</v>
      </c>
      <c r="I1246" s="18">
        <f t="shared" si="21"/>
        <v>0.60000700084010083</v>
      </c>
      <c r="J1246" s="21"/>
      <c r="K1246" s="21"/>
      <c r="L1246" s="6"/>
      <c r="M1246" s="21"/>
      <c r="N1246" s="21"/>
      <c r="O1246" s="6"/>
      <c r="P1246" s="6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</row>
    <row r="1247" spans="1:94" x14ac:dyDescent="0.4">
      <c r="A1247" s="13">
        <v>99908500102</v>
      </c>
      <c r="B1247" s="15">
        <v>10</v>
      </c>
      <c r="C1247" s="19" t="s">
        <v>1458</v>
      </c>
      <c r="D1247" s="6"/>
      <c r="E1247" s="21" t="s">
        <v>15</v>
      </c>
      <c r="F1247" s="4">
        <v>6.25</v>
      </c>
      <c r="G1247" s="39"/>
      <c r="H1247" s="17">
        <v>3</v>
      </c>
      <c r="I1247" s="18">
        <f t="shared" si="21"/>
        <v>0.52</v>
      </c>
      <c r="J1247" s="21"/>
      <c r="K1247" s="21"/>
      <c r="L1247" s="6"/>
      <c r="M1247" s="21"/>
      <c r="N1247" s="21"/>
      <c r="O1247" s="6"/>
      <c r="P1247" s="6"/>
    </row>
    <row r="1248" spans="1:94" x14ac:dyDescent="0.4">
      <c r="A1248" s="13">
        <v>99918200336</v>
      </c>
      <c r="B1248" s="14">
        <v>9</v>
      </c>
      <c r="C1248" s="19" t="s">
        <v>1459</v>
      </c>
      <c r="D1248" s="6"/>
      <c r="E1248" s="21" t="s">
        <v>15</v>
      </c>
      <c r="F1248" s="4">
        <v>16.18</v>
      </c>
      <c r="G1248" s="39"/>
      <c r="H1248" s="17">
        <v>6</v>
      </c>
      <c r="I1248" s="18">
        <f t="shared" si="21"/>
        <v>0.62917181705809644</v>
      </c>
      <c r="J1248" s="21"/>
      <c r="K1248" s="21"/>
      <c r="L1248" s="6"/>
      <c r="M1248" s="21"/>
      <c r="N1248" s="21"/>
      <c r="O1248" s="6"/>
      <c r="P1248" s="6"/>
    </row>
    <row r="1249" spans="1:16" x14ac:dyDescent="0.4">
      <c r="A1249" s="13">
        <v>99970146740</v>
      </c>
      <c r="B1249" s="14">
        <v>1</v>
      </c>
      <c r="C1249" s="19" t="s">
        <v>1460</v>
      </c>
      <c r="D1249" s="21"/>
      <c r="E1249" s="21" t="s">
        <v>25</v>
      </c>
      <c r="F1249" s="4">
        <v>6.92</v>
      </c>
      <c r="G1249" s="39"/>
      <c r="H1249" s="17">
        <v>2</v>
      </c>
      <c r="I1249" s="18">
        <f t="shared" si="21"/>
        <v>0.71098265895953761</v>
      </c>
      <c r="J1249" s="21"/>
      <c r="K1249" s="21"/>
      <c r="L1249" s="21"/>
      <c r="M1249" s="21"/>
      <c r="N1249" s="21"/>
      <c r="O1249" s="21"/>
      <c r="P1249" s="21"/>
    </row>
    <row r="1250" spans="1:16" x14ac:dyDescent="0.4">
      <c r="A1250" s="13">
        <v>99970146940</v>
      </c>
      <c r="B1250" s="14">
        <v>4</v>
      </c>
      <c r="C1250" s="19" t="s">
        <v>1461</v>
      </c>
      <c r="D1250" s="21"/>
      <c r="E1250" s="21" t="s">
        <v>25</v>
      </c>
      <c r="F1250" s="4">
        <v>6.67</v>
      </c>
      <c r="G1250" s="39"/>
      <c r="H1250" s="17">
        <v>2.75</v>
      </c>
      <c r="I1250" s="18">
        <f t="shared" si="21"/>
        <v>0.58770614692653678</v>
      </c>
      <c r="J1250" s="21"/>
      <c r="K1250" s="21"/>
      <c r="L1250" s="21"/>
      <c r="M1250" s="21"/>
      <c r="N1250" s="21"/>
      <c r="O1250" s="21"/>
      <c r="P1250" s="21"/>
    </row>
    <row r="1251" spans="1:16" x14ac:dyDescent="0.4">
      <c r="A1251" s="13">
        <v>99970147340</v>
      </c>
      <c r="B1251" s="14">
        <v>2</v>
      </c>
      <c r="C1251" s="19" t="s">
        <v>1462</v>
      </c>
      <c r="D1251" s="21"/>
      <c r="E1251" s="21" t="s">
        <v>25</v>
      </c>
      <c r="F1251" s="4">
        <v>4.9400000000000004</v>
      </c>
      <c r="G1251" s="39"/>
      <c r="H1251" s="17">
        <v>2</v>
      </c>
      <c r="I1251" s="18">
        <f t="shared" si="21"/>
        <v>0.59514170040485825</v>
      </c>
      <c r="J1251" s="21"/>
      <c r="K1251" s="21"/>
      <c r="L1251" s="21"/>
      <c r="M1251" s="21"/>
      <c r="N1251" s="21"/>
      <c r="O1251" s="21"/>
      <c r="P1251" s="21"/>
    </row>
    <row r="1252" spans="1:16" x14ac:dyDescent="0.4">
      <c r="A1252" s="13">
        <v>99970314040</v>
      </c>
      <c r="B1252" s="15">
        <v>4</v>
      </c>
      <c r="C1252" s="2" t="s">
        <v>1463</v>
      </c>
      <c r="D1252" s="6"/>
      <c r="E1252" s="21" t="s">
        <v>25</v>
      </c>
      <c r="F1252" s="17">
        <v>2.34</v>
      </c>
      <c r="G1252" s="40"/>
      <c r="H1252" s="17">
        <v>1.25</v>
      </c>
      <c r="I1252" s="18">
        <f t="shared" si="21"/>
        <v>0.46581196581196582</v>
      </c>
      <c r="J1252" s="21"/>
      <c r="K1252" s="21"/>
      <c r="L1252" s="6"/>
      <c r="M1252" s="21"/>
      <c r="N1252" s="21"/>
      <c r="O1252" s="6"/>
      <c r="P1252" s="6"/>
    </row>
    <row r="1253" spans="1:16" x14ac:dyDescent="0.4">
      <c r="A1253" s="13" t="s">
        <v>1464</v>
      </c>
      <c r="B1253" s="15">
        <v>2</v>
      </c>
      <c r="C1253" s="2" t="s">
        <v>1465</v>
      </c>
      <c r="D1253" s="6"/>
      <c r="E1253" s="6" t="s">
        <v>89</v>
      </c>
      <c r="F1253" s="4">
        <v>15.04</v>
      </c>
      <c r="G1253" s="39"/>
      <c r="H1253" s="17">
        <v>5</v>
      </c>
      <c r="I1253" s="18">
        <f t="shared" si="21"/>
        <v>0.66755319148936176</v>
      </c>
      <c r="J1253" s="21"/>
      <c r="K1253" s="21"/>
      <c r="L1253" s="6"/>
      <c r="M1253" s="21"/>
      <c r="N1253" s="21"/>
      <c r="O1253" s="6"/>
      <c r="P1253" s="6"/>
    </row>
    <row r="1254" spans="1:16" x14ac:dyDescent="0.4">
      <c r="A1254" s="13" t="s">
        <v>1466</v>
      </c>
      <c r="B1254" s="15">
        <v>1</v>
      </c>
      <c r="C1254" s="2" t="s">
        <v>1467</v>
      </c>
      <c r="D1254" s="6"/>
      <c r="E1254" s="6" t="s">
        <v>728</v>
      </c>
      <c r="F1254" s="4">
        <v>199.5</v>
      </c>
      <c r="G1254" s="39"/>
      <c r="H1254" s="17">
        <v>100</v>
      </c>
      <c r="I1254" s="18">
        <f t="shared" si="21"/>
        <v>0.49874686716791983</v>
      </c>
      <c r="J1254" s="21"/>
      <c r="K1254" s="21"/>
      <c r="L1254" s="6"/>
      <c r="M1254" s="21"/>
      <c r="N1254" s="21"/>
      <c r="O1254" s="6"/>
      <c r="P1254" s="6"/>
    </row>
    <row r="1255" spans="1:16" x14ac:dyDescent="0.4">
      <c r="A1255" s="13" t="s">
        <v>1468</v>
      </c>
      <c r="B1255" s="15">
        <v>2</v>
      </c>
      <c r="C1255" s="2" t="s">
        <v>1469</v>
      </c>
      <c r="D1255" s="6"/>
      <c r="E1255" s="6" t="s">
        <v>728</v>
      </c>
      <c r="F1255" s="4">
        <v>199.5</v>
      </c>
      <c r="G1255" s="39"/>
      <c r="H1255" s="17">
        <v>90</v>
      </c>
      <c r="I1255" s="18">
        <f t="shared" si="21"/>
        <v>0.54887218045112784</v>
      </c>
      <c r="J1255" s="21"/>
      <c r="K1255" s="21"/>
      <c r="L1255" s="6"/>
      <c r="M1255" s="21"/>
      <c r="N1255" s="21"/>
      <c r="O1255" s="6"/>
      <c r="P1255" s="6"/>
    </row>
    <row r="1256" spans="1:16" x14ac:dyDescent="0.4">
      <c r="A1256" s="19" t="s">
        <v>1470</v>
      </c>
      <c r="B1256" s="15">
        <v>1</v>
      </c>
      <c r="C1256" s="19" t="s">
        <v>1471</v>
      </c>
      <c r="D1256" s="6"/>
      <c r="E1256" s="6" t="s">
        <v>1472</v>
      </c>
      <c r="F1256" s="4">
        <v>199.95</v>
      </c>
      <c r="G1256" s="39"/>
      <c r="H1256" s="17">
        <v>125</v>
      </c>
      <c r="I1256" s="18">
        <f t="shared" si="21"/>
        <v>0.37484371092773194</v>
      </c>
      <c r="J1256" s="21"/>
      <c r="K1256" s="21"/>
      <c r="L1256" s="6"/>
      <c r="M1256" s="21"/>
      <c r="N1256" s="21"/>
      <c r="O1256" s="6"/>
      <c r="P1256" s="6"/>
    </row>
    <row r="1257" spans="1:16" x14ac:dyDescent="0.4">
      <c r="A1257" s="19" t="s">
        <v>1473</v>
      </c>
      <c r="B1257" s="15">
        <v>1</v>
      </c>
      <c r="C1257" s="19" t="s">
        <v>1474</v>
      </c>
      <c r="D1257" s="6"/>
      <c r="E1257" s="6" t="s">
        <v>1310</v>
      </c>
      <c r="F1257" s="4"/>
      <c r="G1257" s="39"/>
      <c r="H1257" s="17"/>
      <c r="I1257" s="18"/>
      <c r="J1257" s="21"/>
      <c r="K1257" s="21"/>
      <c r="L1257" s="6"/>
      <c r="M1257" s="21"/>
      <c r="N1257" s="21"/>
      <c r="O1257" s="6"/>
      <c r="P1257" s="6"/>
    </row>
    <row r="1258" spans="1:16" x14ac:dyDescent="0.4">
      <c r="A1258" s="19" t="s">
        <v>1475</v>
      </c>
      <c r="B1258" s="15">
        <v>1</v>
      </c>
      <c r="C1258" s="19" t="s">
        <v>1476</v>
      </c>
      <c r="D1258" s="6"/>
      <c r="E1258" s="6" t="s">
        <v>1310</v>
      </c>
      <c r="F1258" s="4"/>
      <c r="G1258" s="39"/>
      <c r="H1258" s="17"/>
      <c r="I1258" s="18"/>
      <c r="J1258" s="21"/>
      <c r="K1258" s="21"/>
      <c r="L1258" s="6"/>
      <c r="M1258" s="21"/>
      <c r="N1258" s="21"/>
      <c r="O1258" s="6"/>
      <c r="P1258" s="6"/>
    </row>
    <row r="1259" spans="1:16" x14ac:dyDescent="0.4">
      <c r="A1259" s="19"/>
      <c r="B1259" s="15"/>
      <c r="C1259" s="19"/>
      <c r="D1259" s="6"/>
      <c r="E1259" s="6"/>
      <c r="F1259" s="4"/>
      <c r="G1259" s="39"/>
      <c r="H1259" s="17"/>
      <c r="I1259" s="18"/>
      <c r="J1259" s="21"/>
      <c r="K1259" s="21"/>
      <c r="L1259" s="6"/>
      <c r="M1259" s="21"/>
      <c r="N1259" s="21"/>
      <c r="O1259" s="6"/>
      <c r="P1259" s="6"/>
    </row>
    <row r="1260" spans="1:16" x14ac:dyDescent="0.4">
      <c r="A1260" s="29" t="s">
        <v>1477</v>
      </c>
      <c r="B1260" s="15"/>
      <c r="C1260" s="19"/>
      <c r="D1260" s="6"/>
      <c r="E1260" s="6"/>
      <c r="F1260" s="4"/>
      <c r="G1260" s="39"/>
      <c r="H1260" s="17"/>
      <c r="I1260" s="18"/>
      <c r="J1260" s="28"/>
      <c r="K1260" s="28"/>
      <c r="L1260" s="6"/>
      <c r="M1260" s="28"/>
      <c r="N1260" s="28"/>
      <c r="O1260" s="6"/>
      <c r="P1260" s="6"/>
    </row>
    <row r="1261" spans="1:16" x14ac:dyDescent="0.4">
      <c r="A1261" s="13">
        <v>133133511</v>
      </c>
      <c r="B1261" s="15">
        <v>1</v>
      </c>
      <c r="C1261" s="19" t="s">
        <v>1478</v>
      </c>
      <c r="D1261" s="21"/>
      <c r="E1261" s="6" t="s">
        <v>25</v>
      </c>
      <c r="F1261" s="17">
        <v>29.6</v>
      </c>
      <c r="G1261" s="40"/>
      <c r="H1261" s="17">
        <v>6</v>
      </c>
      <c r="I1261" s="18">
        <f>1-(H1261/F1261)</f>
        <v>0.79729729729729737</v>
      </c>
      <c r="J1261" s="21"/>
      <c r="K1261" s="21"/>
      <c r="L1261" s="21"/>
      <c r="M1261" s="21"/>
      <c r="N1261" s="21"/>
      <c r="O1261" s="21"/>
      <c r="P1261" s="21"/>
    </row>
    <row r="1262" spans="1:16" x14ac:dyDescent="0.4">
      <c r="A1262" s="13" t="s">
        <v>1479</v>
      </c>
      <c r="B1262" s="15">
        <v>3</v>
      </c>
      <c r="C1262" s="2" t="s">
        <v>1480</v>
      </c>
      <c r="D1262" s="6"/>
      <c r="E1262" s="6" t="s">
        <v>25</v>
      </c>
      <c r="F1262" s="4">
        <v>14.28</v>
      </c>
      <c r="G1262" s="39"/>
      <c r="H1262" s="17">
        <v>4</v>
      </c>
      <c r="I1262" s="18">
        <f>1-(H1262/F1262)</f>
        <v>0.71988795518207283</v>
      </c>
      <c r="J1262" s="21"/>
      <c r="K1262" s="21"/>
      <c r="L1262" s="6"/>
      <c r="M1262" s="21"/>
      <c r="N1262" s="21"/>
      <c r="O1262" s="6"/>
      <c r="P1262" s="6"/>
    </row>
    <row r="1263" spans="1:16" x14ac:dyDescent="0.4">
      <c r="A1263" s="13" t="s">
        <v>1481</v>
      </c>
      <c r="B1263" s="15">
        <v>1</v>
      </c>
      <c r="C1263" s="2" t="s">
        <v>1482</v>
      </c>
      <c r="D1263" s="6"/>
      <c r="E1263" s="6" t="s">
        <v>25</v>
      </c>
      <c r="F1263" s="4">
        <v>16.579999999999998</v>
      </c>
      <c r="G1263" s="39"/>
      <c r="H1263" s="17">
        <v>3</v>
      </c>
      <c r="I1263" s="18">
        <f>1-(H1263/F1263)</f>
        <v>0.81905910735826293</v>
      </c>
      <c r="J1263" s="21"/>
      <c r="K1263" s="21"/>
      <c r="L1263" s="6"/>
      <c r="M1263" s="21"/>
      <c r="N1263" s="21"/>
      <c r="O1263" s="6"/>
      <c r="P1263" s="6"/>
    </row>
    <row r="1264" spans="1:16" x14ac:dyDescent="0.4">
      <c r="A1264" s="13" t="s">
        <v>1483</v>
      </c>
      <c r="B1264" s="15">
        <v>1</v>
      </c>
      <c r="C1264" s="2" t="s">
        <v>1484</v>
      </c>
      <c r="D1264" s="6"/>
      <c r="E1264" s="6" t="s">
        <v>728</v>
      </c>
      <c r="F1264" s="4">
        <v>240</v>
      </c>
      <c r="G1264" s="39"/>
      <c r="H1264" s="17">
        <v>90</v>
      </c>
      <c r="I1264" s="18">
        <f>1-(H1264/F1264)</f>
        <v>0.625</v>
      </c>
      <c r="J1264" s="21"/>
      <c r="K1264" s="21"/>
      <c r="L1264" s="6"/>
      <c r="M1264" s="21"/>
      <c r="N1264" s="21"/>
      <c r="O1264" s="6"/>
      <c r="P1264" s="6"/>
    </row>
    <row r="1265" spans="1:16" x14ac:dyDescent="0.4">
      <c r="A1265" s="13" t="s">
        <v>1485</v>
      </c>
      <c r="B1265" s="15">
        <v>2</v>
      </c>
      <c r="C1265" s="2" t="s">
        <v>1486</v>
      </c>
      <c r="D1265" s="6"/>
      <c r="E1265" s="6" t="s">
        <v>728</v>
      </c>
      <c r="F1265" s="4">
        <v>240</v>
      </c>
      <c r="G1265" s="39"/>
      <c r="H1265" s="17">
        <v>110</v>
      </c>
      <c r="I1265" s="18">
        <f>1-(H1265/F1265)</f>
        <v>0.54166666666666674</v>
      </c>
      <c r="J1265" s="21"/>
      <c r="K1265" s="21"/>
      <c r="L1265" s="6"/>
      <c r="M1265" s="21"/>
      <c r="N1265" s="21"/>
      <c r="O1265" s="6"/>
      <c r="P1265" s="6"/>
    </row>
    <row r="1266" spans="1:16" x14ac:dyDescent="0.4">
      <c r="A1266" s="30"/>
      <c r="B1266" s="31"/>
      <c r="D1266" s="25"/>
      <c r="E1266" s="25"/>
      <c r="J1266" s="32"/>
      <c r="K1266" s="32"/>
      <c r="L1266" s="25"/>
      <c r="M1266" s="32"/>
      <c r="N1266" s="32"/>
      <c r="O1266" s="25"/>
      <c r="P1266" s="25"/>
    </row>
    <row r="1267" spans="1:16" x14ac:dyDescent="0.4">
      <c r="A1267" s="30"/>
      <c r="B1267" s="31"/>
      <c r="D1267" s="25"/>
      <c r="E1267" s="25"/>
      <c r="J1267" s="32"/>
      <c r="K1267" s="32"/>
      <c r="L1267" s="25"/>
      <c r="M1267" s="32"/>
      <c r="N1267" s="32"/>
      <c r="O1267" s="25"/>
      <c r="P1267" s="25"/>
    </row>
    <row r="1268" spans="1:16" x14ac:dyDescent="0.4">
      <c r="A1268" s="30"/>
      <c r="B1268" s="31"/>
      <c r="D1268" s="25"/>
      <c r="E1268" s="25"/>
      <c r="J1268" s="32"/>
      <c r="K1268" s="32"/>
      <c r="L1268" s="25"/>
      <c r="M1268" s="32"/>
      <c r="N1268" s="32"/>
      <c r="O1268" s="25"/>
      <c r="P1268" s="25"/>
    </row>
    <row r="1269" spans="1:16" x14ac:dyDescent="0.4">
      <c r="A1269" s="2" t="s">
        <v>1487</v>
      </c>
      <c r="B1269" s="31"/>
      <c r="D1269" s="25"/>
      <c r="E1269" s="25"/>
      <c r="J1269" s="6"/>
      <c r="K1269" s="6"/>
      <c r="L1269" s="25"/>
      <c r="M1269" s="6"/>
      <c r="N1269" s="6"/>
      <c r="O1269" s="25"/>
      <c r="P1269" s="25"/>
    </row>
    <row r="1270" spans="1:16" x14ac:dyDescent="0.4">
      <c r="A1270" s="2" t="s">
        <v>1488</v>
      </c>
      <c r="B1270" s="31"/>
      <c r="D1270" s="25"/>
      <c r="E1270" s="25"/>
      <c r="J1270" s="6"/>
      <c r="K1270" s="6"/>
      <c r="L1270" s="25"/>
      <c r="M1270" s="6"/>
      <c r="N1270" s="6"/>
      <c r="O1270" s="25"/>
      <c r="P1270" s="25"/>
    </row>
    <row r="1271" spans="1:16" x14ac:dyDescent="0.4">
      <c r="A1271" s="2" t="s">
        <v>1489</v>
      </c>
      <c r="B1271" s="31"/>
      <c r="D1271" s="25"/>
      <c r="E1271" s="25"/>
      <c r="J1271" s="6"/>
      <c r="K1271" s="6"/>
      <c r="L1271" s="25"/>
      <c r="M1271" s="6"/>
      <c r="N1271" s="6"/>
      <c r="O1271" s="25"/>
      <c r="P1271" s="25"/>
    </row>
    <row r="1272" spans="1:16" x14ac:dyDescent="0.4">
      <c r="A1272" s="30"/>
      <c r="B1272" s="31"/>
      <c r="D1272" s="25"/>
      <c r="E1272" s="25"/>
      <c r="J1272" s="32"/>
      <c r="K1272" s="32"/>
      <c r="L1272" s="25"/>
      <c r="M1272" s="32"/>
      <c r="N1272" s="32"/>
      <c r="O1272" s="25"/>
      <c r="P1272" s="25"/>
    </row>
    <row r="1273" spans="1:16" x14ac:dyDescent="0.4">
      <c r="A1273" s="30"/>
      <c r="B1273" s="31"/>
      <c r="D1273" s="25"/>
      <c r="E1273" s="25"/>
      <c r="J1273" s="32"/>
      <c r="K1273" s="32"/>
      <c r="L1273" s="25"/>
      <c r="M1273" s="32"/>
      <c r="N1273" s="32"/>
      <c r="O1273" s="25"/>
      <c r="P1273" s="25"/>
    </row>
    <row r="1274" spans="1:16" x14ac:dyDescent="0.4">
      <c r="A1274" s="30"/>
      <c r="B1274" s="31"/>
      <c r="D1274" s="25"/>
      <c r="E1274" s="25"/>
      <c r="J1274" s="32"/>
      <c r="K1274" s="32"/>
      <c r="L1274" s="25"/>
      <c r="M1274" s="32"/>
      <c r="N1274" s="32"/>
      <c r="O1274" s="25"/>
      <c r="P1274" s="25"/>
    </row>
    <row r="1275" spans="1:16" x14ac:dyDescent="0.4">
      <c r="A1275" s="30"/>
      <c r="B1275" s="31"/>
      <c r="D1275" s="25"/>
      <c r="E1275" s="25"/>
      <c r="J1275" s="32"/>
      <c r="K1275" s="32"/>
      <c r="L1275" s="25"/>
      <c r="M1275" s="32"/>
      <c r="N1275" s="32"/>
      <c r="O1275" s="25"/>
      <c r="P1275" s="25"/>
    </row>
    <row r="1276" spans="1:16" x14ac:dyDescent="0.4">
      <c r="A1276" s="30"/>
      <c r="B1276" s="31"/>
      <c r="D1276" s="25"/>
      <c r="E1276" s="25"/>
      <c r="J1276" s="32"/>
      <c r="K1276" s="32"/>
      <c r="L1276" s="25"/>
      <c r="M1276" s="32"/>
      <c r="N1276" s="32"/>
      <c r="O1276" s="25"/>
      <c r="P1276" s="25"/>
    </row>
    <row r="1277" spans="1:16" x14ac:dyDescent="0.4">
      <c r="A1277" s="30"/>
      <c r="B1277" s="31"/>
      <c r="D1277" s="25"/>
      <c r="E1277" s="25"/>
      <c r="J1277" s="32"/>
      <c r="K1277" s="32"/>
      <c r="L1277" s="25"/>
      <c r="M1277" s="32"/>
      <c r="N1277" s="32"/>
      <c r="O1277" s="25"/>
      <c r="P1277" s="25"/>
    </row>
    <row r="1278" spans="1:16" x14ac:dyDescent="0.4">
      <c r="A1278" s="30"/>
      <c r="B1278" s="31"/>
      <c r="D1278" s="25"/>
      <c r="E1278" s="25"/>
      <c r="J1278" s="32"/>
      <c r="K1278" s="32"/>
      <c r="L1278" s="25"/>
      <c r="M1278" s="32"/>
      <c r="N1278" s="32"/>
      <c r="O1278" s="25"/>
      <c r="P1278" s="25"/>
    </row>
    <row r="1279" spans="1:16" x14ac:dyDescent="0.4">
      <c r="A1279" s="30"/>
      <c r="B1279" s="31"/>
      <c r="D1279" s="25"/>
      <c r="E1279" s="25"/>
      <c r="J1279" s="32"/>
      <c r="K1279" s="32"/>
      <c r="L1279" s="25"/>
      <c r="M1279" s="32"/>
      <c r="N1279" s="32"/>
      <c r="O1279" s="25"/>
      <c r="P1279" s="25"/>
    </row>
    <row r="1280" spans="1:16" x14ac:dyDescent="0.4">
      <c r="A1280" s="30"/>
      <c r="B1280" s="31"/>
      <c r="D1280" s="25"/>
      <c r="E1280" s="25"/>
      <c r="J1280" s="32"/>
      <c r="K1280" s="32"/>
      <c r="L1280" s="25"/>
      <c r="M1280" s="32"/>
      <c r="N1280" s="32"/>
      <c r="O1280" s="25"/>
      <c r="P1280" s="25"/>
    </row>
    <row r="1281" spans="1:16" x14ac:dyDescent="0.4">
      <c r="A1281" s="30"/>
      <c r="B1281" s="31"/>
      <c r="D1281" s="25"/>
      <c r="E1281" s="25"/>
      <c r="J1281" s="32"/>
      <c r="K1281" s="32"/>
      <c r="L1281" s="25"/>
      <c r="M1281" s="32"/>
      <c r="N1281" s="32"/>
      <c r="O1281" s="25"/>
      <c r="P1281" s="25"/>
    </row>
    <row r="1282" spans="1:16" x14ac:dyDescent="0.4">
      <c r="A1282" s="30"/>
      <c r="B1282" s="31"/>
      <c r="D1282" s="25"/>
      <c r="E1282" s="25"/>
      <c r="J1282" s="32"/>
      <c r="K1282" s="32"/>
      <c r="L1282" s="25"/>
      <c r="M1282" s="32"/>
      <c r="N1282" s="32"/>
      <c r="O1282" s="25"/>
      <c r="P1282" s="25"/>
    </row>
    <row r="1283" spans="1:16" x14ac:dyDescent="0.4">
      <c r="A1283" s="30"/>
      <c r="B1283" s="31"/>
      <c r="D1283" s="25"/>
      <c r="E1283" s="25"/>
      <c r="J1283" s="32"/>
      <c r="K1283" s="32"/>
      <c r="L1283" s="25"/>
      <c r="M1283" s="32"/>
      <c r="N1283" s="32"/>
      <c r="O1283" s="25"/>
      <c r="P1283" s="25"/>
    </row>
    <row r="1284" spans="1:16" x14ac:dyDescent="0.4">
      <c r="A1284" s="30"/>
      <c r="B1284" s="31"/>
      <c r="D1284" s="25"/>
      <c r="E1284" s="25"/>
      <c r="J1284" s="32"/>
      <c r="K1284" s="32"/>
      <c r="L1284" s="25"/>
      <c r="M1284" s="32"/>
      <c r="N1284" s="32"/>
      <c r="O1284" s="25"/>
      <c r="P1284" s="25"/>
    </row>
    <row r="1285" spans="1:16" x14ac:dyDescent="0.4">
      <c r="A1285" s="30"/>
      <c r="B1285" s="31"/>
      <c r="D1285" s="25"/>
      <c r="E1285" s="25"/>
      <c r="J1285" s="32"/>
      <c r="K1285" s="32"/>
      <c r="L1285" s="25"/>
      <c r="M1285" s="32"/>
      <c r="N1285" s="32"/>
      <c r="O1285" s="25"/>
      <c r="P1285" s="25"/>
    </row>
    <row r="1286" spans="1:16" x14ac:dyDescent="0.4">
      <c r="A1286" s="30"/>
      <c r="B1286" s="31"/>
      <c r="D1286" s="25"/>
      <c r="E1286" s="25"/>
      <c r="J1286" s="32"/>
      <c r="K1286" s="32"/>
      <c r="L1286" s="25"/>
      <c r="M1286" s="32"/>
      <c r="N1286" s="32"/>
      <c r="O1286" s="25"/>
      <c r="P1286" s="25"/>
    </row>
    <row r="1287" spans="1:16" x14ac:dyDescent="0.4">
      <c r="A1287" s="30"/>
      <c r="B1287" s="31"/>
      <c r="D1287" s="25"/>
      <c r="E1287" s="25"/>
      <c r="J1287" s="32"/>
      <c r="K1287" s="32"/>
      <c r="L1287" s="25"/>
      <c r="M1287" s="32"/>
      <c r="N1287" s="32"/>
      <c r="O1287" s="25"/>
      <c r="P1287" s="25"/>
    </row>
    <row r="1288" spans="1:16" x14ac:dyDescent="0.4">
      <c r="A1288" s="30"/>
      <c r="B1288" s="31"/>
      <c r="D1288" s="25"/>
      <c r="E1288" s="25"/>
      <c r="J1288" s="32"/>
      <c r="K1288" s="32"/>
      <c r="L1288" s="25"/>
      <c r="M1288" s="32"/>
      <c r="N1288" s="32"/>
      <c r="O1288" s="25"/>
      <c r="P1288" s="25"/>
    </row>
    <row r="1289" spans="1:16" x14ac:dyDescent="0.4">
      <c r="A1289" s="30"/>
      <c r="B1289" s="31"/>
      <c r="D1289" s="25"/>
      <c r="E1289" s="25"/>
      <c r="J1289" s="32"/>
      <c r="K1289" s="32"/>
      <c r="L1289" s="25"/>
      <c r="M1289" s="32"/>
      <c r="N1289" s="32"/>
      <c r="O1289" s="25"/>
      <c r="P1289" s="25"/>
    </row>
    <row r="1290" spans="1:16" x14ac:dyDescent="0.4">
      <c r="A1290" s="30"/>
      <c r="B1290" s="31"/>
      <c r="D1290" s="25"/>
      <c r="E1290" s="25"/>
      <c r="J1290" s="32"/>
      <c r="K1290" s="32"/>
      <c r="L1290" s="25"/>
      <c r="M1290" s="32"/>
      <c r="N1290" s="32"/>
      <c r="O1290" s="25"/>
      <c r="P1290" s="25"/>
    </row>
    <row r="1291" spans="1:16" x14ac:dyDescent="0.4">
      <c r="A1291" s="30"/>
      <c r="B1291" s="31"/>
      <c r="D1291" s="25"/>
      <c r="E1291" s="25"/>
      <c r="J1291" s="32"/>
      <c r="K1291" s="32"/>
      <c r="L1291" s="25"/>
      <c r="M1291" s="32"/>
      <c r="N1291" s="32"/>
      <c r="O1291" s="25"/>
      <c r="P1291" s="25"/>
    </row>
    <row r="1292" spans="1:16" x14ac:dyDescent="0.4">
      <c r="A1292" s="30"/>
      <c r="B1292" s="31"/>
      <c r="D1292" s="25"/>
      <c r="E1292" s="25"/>
      <c r="J1292" s="32"/>
      <c r="K1292" s="32"/>
      <c r="L1292" s="25"/>
      <c r="M1292" s="32"/>
      <c r="N1292" s="32"/>
      <c r="O1292" s="25"/>
      <c r="P1292" s="25"/>
    </row>
    <row r="1293" spans="1:16" x14ac:dyDescent="0.4">
      <c r="A1293" s="30"/>
      <c r="B1293" s="31"/>
      <c r="D1293" s="25"/>
      <c r="E1293" s="25"/>
      <c r="J1293" s="32"/>
      <c r="K1293" s="32"/>
      <c r="L1293" s="25"/>
      <c r="M1293" s="32"/>
      <c r="N1293" s="32"/>
      <c r="O1293" s="25"/>
      <c r="P1293" s="25"/>
    </row>
    <row r="1294" spans="1:16" x14ac:dyDescent="0.4">
      <c r="A1294" s="30"/>
      <c r="B1294" s="31"/>
      <c r="D1294" s="25"/>
      <c r="E1294" s="25"/>
      <c r="J1294" s="32"/>
      <c r="K1294" s="32"/>
      <c r="L1294" s="25"/>
      <c r="M1294" s="32"/>
      <c r="N1294" s="32"/>
      <c r="O1294" s="25"/>
      <c r="P1294" s="25"/>
    </row>
    <row r="1295" spans="1:16" x14ac:dyDescent="0.4">
      <c r="A1295" s="30"/>
      <c r="B1295" s="31"/>
      <c r="D1295" s="25"/>
      <c r="E1295" s="25"/>
      <c r="J1295" s="32"/>
      <c r="K1295" s="32"/>
      <c r="L1295" s="25"/>
      <c r="M1295" s="32"/>
      <c r="N1295" s="32"/>
      <c r="O1295" s="25"/>
      <c r="P1295" s="25"/>
    </row>
    <row r="1296" spans="1:16" x14ac:dyDescent="0.4">
      <c r="A1296" s="30"/>
      <c r="B1296" s="31"/>
      <c r="D1296" s="25"/>
      <c r="E1296" s="25"/>
      <c r="J1296" s="32"/>
      <c r="K1296" s="32"/>
      <c r="L1296" s="25"/>
      <c r="M1296" s="32"/>
      <c r="N1296" s="32"/>
      <c r="O1296" s="25"/>
      <c r="P1296" s="25"/>
    </row>
    <row r="1297" spans="1:16" x14ac:dyDescent="0.4">
      <c r="A1297" s="30"/>
      <c r="B1297" s="31"/>
      <c r="D1297" s="25"/>
      <c r="E1297" s="25"/>
      <c r="J1297" s="32"/>
      <c r="K1297" s="32"/>
      <c r="L1297" s="25"/>
      <c r="M1297" s="32"/>
      <c r="N1297" s="32"/>
      <c r="O1297" s="25"/>
      <c r="P1297" s="25"/>
    </row>
    <row r="1298" spans="1:16" x14ac:dyDescent="0.4">
      <c r="A1298" s="30"/>
      <c r="B1298" s="31"/>
      <c r="D1298" s="25"/>
      <c r="E1298" s="25"/>
      <c r="J1298" s="32"/>
      <c r="K1298" s="32"/>
      <c r="L1298" s="25"/>
      <c r="M1298" s="32"/>
      <c r="N1298" s="32"/>
      <c r="O1298" s="25"/>
      <c r="P1298" s="25"/>
    </row>
    <row r="1299" spans="1:16" x14ac:dyDescent="0.4">
      <c r="A1299" s="30"/>
      <c r="B1299" s="31"/>
      <c r="D1299" s="25"/>
      <c r="E1299" s="25"/>
      <c r="J1299" s="32"/>
      <c r="K1299" s="32"/>
      <c r="L1299" s="25"/>
      <c r="M1299" s="32"/>
      <c r="N1299" s="32"/>
      <c r="O1299" s="25"/>
      <c r="P1299" s="25"/>
    </row>
    <row r="1300" spans="1:16" x14ac:dyDescent="0.4">
      <c r="A1300" s="30"/>
      <c r="B1300" s="31"/>
      <c r="D1300" s="25"/>
      <c r="E1300" s="25"/>
      <c r="J1300" s="32"/>
      <c r="K1300" s="32"/>
      <c r="L1300" s="25"/>
      <c r="M1300" s="32"/>
      <c r="N1300" s="32"/>
      <c r="O1300" s="25"/>
      <c r="P1300" s="25"/>
    </row>
    <row r="1301" spans="1:16" x14ac:dyDescent="0.4">
      <c r="A1301" s="30"/>
      <c r="B1301" s="31"/>
      <c r="D1301" s="25"/>
      <c r="E1301" s="25"/>
      <c r="J1301" s="32"/>
      <c r="K1301" s="32"/>
      <c r="L1301" s="25"/>
      <c r="M1301" s="32"/>
      <c r="N1301" s="32"/>
      <c r="O1301" s="25"/>
      <c r="P1301" s="25"/>
    </row>
    <row r="1302" spans="1:16" x14ac:dyDescent="0.4">
      <c r="A1302" s="30"/>
      <c r="B1302" s="31"/>
      <c r="D1302" s="25"/>
      <c r="E1302" s="25"/>
      <c r="J1302" s="32"/>
      <c r="K1302" s="32"/>
      <c r="L1302" s="25"/>
      <c r="M1302" s="32"/>
      <c r="N1302" s="32"/>
      <c r="O1302" s="25"/>
      <c r="P1302" s="25"/>
    </row>
    <row r="1303" spans="1:16" x14ac:dyDescent="0.4">
      <c r="A1303" s="30"/>
      <c r="B1303" s="31"/>
      <c r="D1303" s="25"/>
      <c r="E1303" s="25"/>
      <c r="J1303" s="32"/>
      <c r="K1303" s="32"/>
      <c r="L1303" s="25"/>
      <c r="M1303" s="32"/>
      <c r="N1303" s="32"/>
      <c r="O1303" s="25"/>
      <c r="P1303" s="25"/>
    </row>
    <row r="1304" spans="1:16" x14ac:dyDescent="0.4">
      <c r="A1304" s="30"/>
      <c r="B1304" s="31"/>
      <c r="D1304" s="25"/>
      <c r="E1304" s="25"/>
      <c r="J1304" s="32"/>
      <c r="K1304" s="32"/>
      <c r="L1304" s="25"/>
      <c r="M1304" s="32"/>
      <c r="N1304" s="32"/>
      <c r="O1304" s="25"/>
      <c r="P1304" s="25"/>
    </row>
    <row r="1305" spans="1:16" x14ac:dyDescent="0.4">
      <c r="A1305" s="30"/>
      <c r="B1305" s="31"/>
      <c r="D1305" s="25"/>
      <c r="E1305" s="25"/>
      <c r="J1305" s="32"/>
      <c r="K1305" s="32"/>
      <c r="L1305" s="25"/>
      <c r="M1305" s="32"/>
      <c r="N1305" s="32"/>
      <c r="O1305" s="25"/>
      <c r="P1305" s="25"/>
    </row>
    <row r="1306" spans="1:16" x14ac:dyDescent="0.4">
      <c r="A1306" s="30"/>
      <c r="B1306" s="31"/>
      <c r="D1306" s="25"/>
      <c r="E1306" s="25"/>
      <c r="J1306" s="32"/>
      <c r="K1306" s="32"/>
      <c r="L1306" s="25"/>
      <c r="M1306" s="32"/>
      <c r="N1306" s="32"/>
      <c r="O1306" s="25"/>
      <c r="P1306" s="25"/>
    </row>
    <row r="1307" spans="1:16" x14ac:dyDescent="0.4">
      <c r="A1307" s="30"/>
      <c r="B1307" s="31"/>
      <c r="D1307" s="25"/>
      <c r="E1307" s="25"/>
      <c r="J1307" s="32"/>
      <c r="K1307" s="32"/>
      <c r="L1307" s="25"/>
      <c r="M1307" s="32"/>
      <c r="N1307" s="32"/>
      <c r="O1307" s="25"/>
      <c r="P1307" s="25"/>
    </row>
    <row r="1308" spans="1:16" x14ac:dyDescent="0.4">
      <c r="A1308" s="30"/>
      <c r="B1308" s="31"/>
      <c r="D1308" s="25"/>
      <c r="E1308" s="25"/>
      <c r="J1308" s="32"/>
      <c r="K1308" s="32"/>
      <c r="L1308" s="25"/>
      <c r="M1308" s="32"/>
      <c r="N1308" s="32"/>
      <c r="O1308" s="25"/>
      <c r="P1308" s="25"/>
    </row>
    <row r="1309" spans="1:16" x14ac:dyDescent="0.4">
      <c r="A1309" s="30"/>
      <c r="B1309" s="31"/>
      <c r="D1309" s="25"/>
      <c r="E1309" s="25"/>
      <c r="J1309" s="32"/>
      <c r="K1309" s="32"/>
      <c r="L1309" s="25"/>
      <c r="M1309" s="32"/>
      <c r="N1309" s="32"/>
      <c r="O1309" s="25"/>
      <c r="P1309" s="25"/>
    </row>
    <row r="1310" spans="1:16" x14ac:dyDescent="0.4">
      <c r="A1310" s="30"/>
      <c r="B1310" s="31"/>
      <c r="D1310" s="25"/>
      <c r="E1310" s="25"/>
      <c r="J1310" s="32"/>
      <c r="K1310" s="32"/>
      <c r="L1310" s="25"/>
      <c r="M1310" s="32"/>
      <c r="N1310" s="32"/>
      <c r="O1310" s="25"/>
      <c r="P1310" s="25"/>
    </row>
    <row r="1311" spans="1:16" x14ac:dyDescent="0.4">
      <c r="A1311" s="30"/>
      <c r="B1311" s="31"/>
      <c r="D1311" s="25"/>
      <c r="E1311" s="25"/>
      <c r="J1311" s="32"/>
      <c r="K1311" s="32"/>
      <c r="L1311" s="25"/>
      <c r="M1311" s="32"/>
      <c r="N1311" s="32"/>
      <c r="O1311" s="25"/>
      <c r="P1311" s="25"/>
    </row>
    <row r="1312" spans="1:16" x14ac:dyDescent="0.4">
      <c r="A1312" s="30"/>
      <c r="B1312" s="31"/>
      <c r="D1312" s="25"/>
      <c r="E1312" s="25"/>
      <c r="J1312" s="32"/>
      <c r="K1312" s="32"/>
      <c r="L1312" s="25"/>
      <c r="M1312" s="32"/>
      <c r="N1312" s="32"/>
      <c r="O1312" s="25"/>
      <c r="P1312" s="25"/>
    </row>
    <row r="1313" spans="1:16" x14ac:dyDescent="0.4">
      <c r="A1313" s="30"/>
      <c r="B1313" s="31"/>
      <c r="D1313" s="25"/>
      <c r="E1313" s="25"/>
      <c r="J1313" s="32"/>
      <c r="K1313" s="32"/>
      <c r="L1313" s="25"/>
      <c r="M1313" s="32"/>
      <c r="N1313" s="32"/>
      <c r="O1313" s="25"/>
      <c r="P1313" s="25"/>
    </row>
    <row r="1314" spans="1:16" x14ac:dyDescent="0.4">
      <c r="A1314" s="30"/>
      <c r="B1314" s="31"/>
      <c r="D1314" s="25"/>
      <c r="E1314" s="25"/>
      <c r="J1314" s="32"/>
      <c r="K1314" s="32"/>
      <c r="L1314" s="25"/>
      <c r="M1314" s="32"/>
      <c r="N1314" s="32"/>
      <c r="O1314" s="25"/>
      <c r="P1314" s="25"/>
    </row>
    <row r="1315" spans="1:16" x14ac:dyDescent="0.4">
      <c r="A1315" s="30"/>
      <c r="B1315" s="31"/>
      <c r="D1315" s="25"/>
      <c r="E1315" s="25"/>
      <c r="J1315" s="32"/>
      <c r="K1315" s="32"/>
      <c r="L1315" s="25"/>
      <c r="M1315" s="32"/>
      <c r="N1315" s="32"/>
      <c r="O1315" s="25"/>
      <c r="P1315" s="25"/>
    </row>
    <row r="1316" spans="1:16" x14ac:dyDescent="0.4">
      <c r="A1316" s="30"/>
      <c r="B1316" s="31"/>
      <c r="D1316" s="25"/>
      <c r="E1316" s="25"/>
      <c r="J1316" s="32"/>
      <c r="K1316" s="32"/>
      <c r="L1316" s="25"/>
      <c r="M1316" s="32"/>
      <c r="N1316" s="32"/>
      <c r="O1316" s="25"/>
      <c r="P1316" s="25"/>
    </row>
    <row r="1317" spans="1:16" x14ac:dyDescent="0.4">
      <c r="A1317" s="30"/>
      <c r="B1317" s="31"/>
      <c r="D1317" s="25"/>
      <c r="E1317" s="25"/>
      <c r="J1317" s="32"/>
      <c r="K1317" s="32"/>
      <c r="L1317" s="25"/>
      <c r="M1317" s="32"/>
      <c r="N1317" s="32"/>
      <c r="O1317" s="25"/>
      <c r="P1317" s="25"/>
    </row>
    <row r="1318" spans="1:16" x14ac:dyDescent="0.4">
      <c r="A1318" s="30"/>
      <c r="B1318" s="31"/>
      <c r="D1318" s="25"/>
      <c r="E1318" s="25"/>
      <c r="J1318" s="32"/>
      <c r="K1318" s="32"/>
      <c r="L1318" s="25"/>
      <c r="M1318" s="32"/>
      <c r="N1318" s="32"/>
      <c r="O1318" s="25"/>
      <c r="P1318" s="25"/>
    </row>
    <row r="1319" spans="1:16" x14ac:dyDescent="0.4">
      <c r="A1319" s="30"/>
      <c r="B1319" s="31"/>
      <c r="D1319" s="25"/>
      <c r="E1319" s="25"/>
      <c r="J1319" s="32"/>
      <c r="K1319" s="32"/>
      <c r="L1319" s="25"/>
      <c r="M1319" s="32"/>
      <c r="N1319" s="32"/>
      <c r="O1319" s="25"/>
      <c r="P1319" s="25"/>
    </row>
    <row r="1320" spans="1:16" x14ac:dyDescent="0.4">
      <c r="A1320" s="30"/>
      <c r="B1320" s="31"/>
      <c r="D1320" s="25"/>
      <c r="E1320" s="25"/>
      <c r="J1320" s="32"/>
      <c r="K1320" s="32"/>
      <c r="L1320" s="25"/>
      <c r="M1320" s="32"/>
      <c r="N1320" s="32"/>
      <c r="O1320" s="25"/>
      <c r="P1320" s="25"/>
    </row>
    <row r="1321" spans="1:16" x14ac:dyDescent="0.4">
      <c r="A1321" s="30"/>
      <c r="B1321" s="31"/>
      <c r="D1321" s="25"/>
      <c r="E1321" s="25"/>
      <c r="J1321" s="32"/>
      <c r="K1321" s="32"/>
      <c r="L1321" s="25"/>
      <c r="M1321" s="32"/>
      <c r="N1321" s="32"/>
      <c r="O1321" s="25"/>
      <c r="P1321" s="25"/>
    </row>
    <row r="1322" spans="1:16" x14ac:dyDescent="0.4">
      <c r="A1322" s="30"/>
      <c r="B1322" s="31"/>
      <c r="D1322" s="25"/>
      <c r="E1322" s="25"/>
      <c r="J1322" s="32"/>
      <c r="K1322" s="32"/>
      <c r="L1322" s="25"/>
      <c r="M1322" s="32"/>
      <c r="N1322" s="32"/>
      <c r="O1322" s="25"/>
      <c r="P1322" s="25"/>
    </row>
    <row r="1323" spans="1:16" x14ac:dyDescent="0.4">
      <c r="A1323" s="30"/>
      <c r="B1323" s="31"/>
      <c r="D1323" s="25"/>
      <c r="E1323" s="25"/>
      <c r="J1323" s="32"/>
      <c r="K1323" s="32"/>
      <c r="L1323" s="25"/>
      <c r="M1323" s="32"/>
      <c r="N1323" s="32"/>
      <c r="O1323" s="25"/>
      <c r="P1323" s="25"/>
    </row>
    <row r="1324" spans="1:16" x14ac:dyDescent="0.4">
      <c r="A1324" s="30"/>
      <c r="B1324" s="31"/>
      <c r="D1324" s="25"/>
      <c r="E1324" s="25"/>
      <c r="J1324" s="32"/>
      <c r="K1324" s="32"/>
      <c r="L1324" s="25"/>
      <c r="M1324" s="32"/>
      <c r="N1324" s="32"/>
      <c r="O1324" s="25"/>
      <c r="P1324" s="25"/>
    </row>
    <row r="1325" spans="1:16" x14ac:dyDescent="0.4">
      <c r="A1325" s="30"/>
      <c r="B1325" s="31"/>
      <c r="D1325" s="25"/>
      <c r="E1325" s="25"/>
      <c r="J1325" s="32"/>
      <c r="K1325" s="32"/>
      <c r="L1325" s="25"/>
      <c r="M1325" s="32"/>
      <c r="N1325" s="32"/>
      <c r="O1325" s="25"/>
      <c r="P1325" s="25"/>
    </row>
    <row r="1326" spans="1:16" x14ac:dyDescent="0.4">
      <c r="A1326" s="30"/>
      <c r="B1326" s="31"/>
      <c r="D1326" s="25"/>
      <c r="E1326" s="25"/>
      <c r="J1326" s="32"/>
      <c r="K1326" s="32"/>
      <c r="L1326" s="25"/>
      <c r="M1326" s="32"/>
      <c r="N1326" s="32"/>
      <c r="O1326" s="25"/>
      <c r="P1326" s="25"/>
    </row>
    <row r="1327" spans="1:16" x14ac:dyDescent="0.4">
      <c r="A1327" s="30"/>
      <c r="B1327" s="31"/>
      <c r="D1327" s="25"/>
      <c r="E1327" s="25"/>
      <c r="J1327" s="32"/>
      <c r="K1327" s="32"/>
      <c r="L1327" s="25"/>
      <c r="M1327" s="32"/>
      <c r="N1327" s="32"/>
      <c r="O1327" s="25"/>
      <c r="P1327" s="25"/>
    </row>
    <row r="1328" spans="1:16" x14ac:dyDescent="0.4">
      <c r="A1328" s="30"/>
      <c r="B1328" s="31"/>
      <c r="D1328" s="25"/>
      <c r="E1328" s="25"/>
      <c r="J1328" s="32"/>
      <c r="K1328" s="32"/>
      <c r="L1328" s="25"/>
      <c r="M1328" s="32"/>
      <c r="N1328" s="32"/>
      <c r="O1328" s="25"/>
      <c r="P1328" s="25"/>
    </row>
    <row r="1329" spans="1:16" x14ac:dyDescent="0.4">
      <c r="A1329" s="30"/>
      <c r="B1329" s="31"/>
      <c r="D1329" s="25"/>
      <c r="E1329" s="25"/>
      <c r="J1329" s="32"/>
      <c r="K1329" s="32"/>
      <c r="L1329" s="25"/>
      <c r="M1329" s="32"/>
      <c r="N1329" s="32"/>
      <c r="O1329" s="25"/>
      <c r="P1329" s="25"/>
    </row>
    <row r="1330" spans="1:16" x14ac:dyDescent="0.4">
      <c r="A1330" s="30"/>
      <c r="B1330" s="31"/>
      <c r="D1330" s="25"/>
      <c r="E1330" s="25"/>
      <c r="J1330" s="32"/>
      <c r="K1330" s="32"/>
      <c r="L1330" s="25"/>
      <c r="M1330" s="32"/>
      <c r="N1330" s="32"/>
      <c r="O1330" s="25"/>
      <c r="P1330" s="25"/>
    </row>
    <row r="1331" spans="1:16" x14ac:dyDescent="0.4">
      <c r="A1331" s="30"/>
      <c r="B1331" s="31"/>
      <c r="D1331" s="25"/>
      <c r="E1331" s="25"/>
      <c r="J1331" s="32"/>
      <c r="K1331" s="32"/>
      <c r="L1331" s="25"/>
      <c r="M1331" s="32"/>
      <c r="N1331" s="32"/>
      <c r="O1331" s="25"/>
      <c r="P1331" s="25"/>
    </row>
    <row r="1332" spans="1:16" x14ac:dyDescent="0.4">
      <c r="A1332" s="30"/>
      <c r="B1332" s="31"/>
      <c r="D1332" s="25"/>
      <c r="E1332" s="25"/>
      <c r="J1332" s="32"/>
      <c r="K1332" s="32"/>
      <c r="L1332" s="25"/>
      <c r="M1332" s="32"/>
      <c r="N1332" s="32"/>
      <c r="O1332" s="25"/>
      <c r="P1332" s="25"/>
    </row>
    <row r="1333" spans="1:16" x14ac:dyDescent="0.4">
      <c r="A1333" s="30"/>
      <c r="B1333" s="31"/>
      <c r="D1333" s="25"/>
      <c r="E1333" s="25"/>
      <c r="J1333" s="32"/>
      <c r="K1333" s="32"/>
      <c r="L1333" s="25"/>
      <c r="M1333" s="32"/>
      <c r="N1333" s="32"/>
      <c r="O1333" s="25"/>
      <c r="P1333" s="25"/>
    </row>
    <row r="1334" spans="1:16" x14ac:dyDescent="0.4">
      <c r="A1334" s="30"/>
      <c r="B1334" s="31"/>
      <c r="D1334" s="25"/>
      <c r="E1334" s="25"/>
      <c r="J1334" s="32"/>
      <c r="K1334" s="32"/>
      <c r="L1334" s="25"/>
      <c r="M1334" s="32"/>
      <c r="N1334" s="32"/>
      <c r="O1334" s="25"/>
      <c r="P1334" s="25"/>
    </row>
    <row r="1335" spans="1:16" x14ac:dyDescent="0.4">
      <c r="A1335" s="30"/>
      <c r="B1335" s="31"/>
      <c r="D1335" s="25"/>
      <c r="E1335" s="25"/>
      <c r="J1335" s="32"/>
      <c r="K1335" s="32"/>
      <c r="L1335" s="25"/>
      <c r="M1335" s="32"/>
      <c r="N1335" s="32"/>
      <c r="O1335" s="25"/>
      <c r="P1335" s="25"/>
    </row>
    <row r="1336" spans="1:16" x14ac:dyDescent="0.4">
      <c r="A1336" s="30"/>
      <c r="B1336" s="31"/>
      <c r="D1336" s="25"/>
      <c r="E1336" s="25"/>
      <c r="J1336" s="32"/>
      <c r="K1336" s="32"/>
      <c r="L1336" s="25"/>
      <c r="M1336" s="32"/>
      <c r="N1336" s="32"/>
      <c r="O1336" s="25"/>
      <c r="P1336" s="25"/>
    </row>
    <row r="1337" spans="1:16" x14ac:dyDescent="0.4">
      <c r="A1337" s="30"/>
      <c r="B1337" s="31"/>
      <c r="D1337" s="25"/>
      <c r="E1337" s="25"/>
      <c r="J1337" s="32"/>
      <c r="K1337" s="32"/>
      <c r="L1337" s="25"/>
      <c r="M1337" s="32"/>
      <c r="N1337" s="32"/>
      <c r="O1337" s="25"/>
      <c r="P1337" s="25"/>
    </row>
    <row r="1338" spans="1:16" x14ac:dyDescent="0.4">
      <c r="A1338" s="30"/>
      <c r="B1338" s="31"/>
      <c r="D1338" s="25"/>
      <c r="E1338" s="25"/>
      <c r="J1338" s="32"/>
      <c r="K1338" s="32"/>
      <c r="L1338" s="25"/>
      <c r="M1338" s="32"/>
      <c r="N1338" s="32"/>
      <c r="O1338" s="25"/>
      <c r="P1338" s="25"/>
    </row>
    <row r="1339" spans="1:16" x14ac:dyDescent="0.4">
      <c r="A1339" s="30"/>
      <c r="B1339" s="31"/>
      <c r="D1339" s="25"/>
      <c r="E1339" s="25"/>
      <c r="J1339" s="32"/>
      <c r="K1339" s="32"/>
      <c r="L1339" s="25"/>
      <c r="M1339" s="32"/>
      <c r="N1339" s="32"/>
      <c r="O1339" s="25"/>
      <c r="P1339" s="25"/>
    </row>
    <row r="1340" spans="1:16" x14ac:dyDescent="0.4">
      <c r="A1340" s="30"/>
      <c r="B1340" s="31"/>
      <c r="D1340" s="25"/>
      <c r="E1340" s="25"/>
      <c r="J1340" s="32"/>
      <c r="K1340" s="32"/>
      <c r="L1340" s="25"/>
      <c r="M1340" s="32"/>
      <c r="N1340" s="32"/>
      <c r="O1340" s="25"/>
      <c r="P1340" s="25"/>
    </row>
    <row r="1341" spans="1:16" x14ac:dyDescent="0.4">
      <c r="A1341" s="30"/>
      <c r="B1341" s="31"/>
      <c r="D1341" s="25"/>
      <c r="E1341" s="25"/>
      <c r="J1341" s="32"/>
      <c r="K1341" s="32"/>
      <c r="L1341" s="25"/>
      <c r="M1341" s="32"/>
      <c r="N1341" s="32"/>
      <c r="O1341" s="25"/>
      <c r="P1341" s="25"/>
    </row>
    <row r="1342" spans="1:16" x14ac:dyDescent="0.4">
      <c r="A1342" s="30"/>
      <c r="B1342" s="31"/>
      <c r="D1342" s="25"/>
      <c r="E1342" s="25"/>
      <c r="J1342" s="32"/>
      <c r="K1342" s="32"/>
      <c r="L1342" s="25"/>
      <c r="M1342" s="32"/>
      <c r="N1342" s="32"/>
      <c r="O1342" s="25"/>
      <c r="P1342" s="25"/>
    </row>
    <row r="1343" spans="1:16" x14ac:dyDescent="0.4">
      <c r="A1343" s="30"/>
      <c r="B1343" s="31"/>
      <c r="D1343" s="25"/>
      <c r="E1343" s="25"/>
      <c r="J1343" s="32"/>
      <c r="K1343" s="32"/>
      <c r="L1343" s="25"/>
      <c r="M1343" s="32"/>
      <c r="N1343" s="32"/>
      <c r="O1343" s="25"/>
      <c r="P1343" s="25"/>
    </row>
    <row r="1344" spans="1:16" x14ac:dyDescent="0.4">
      <c r="A1344" s="30"/>
      <c r="B1344" s="31"/>
      <c r="D1344" s="25"/>
      <c r="E1344" s="25"/>
      <c r="J1344" s="32"/>
      <c r="K1344" s="32"/>
      <c r="L1344" s="25"/>
      <c r="M1344" s="32"/>
      <c r="N1344" s="32"/>
      <c r="O1344" s="25"/>
      <c r="P1344" s="25"/>
    </row>
    <row r="1345" spans="1:16" x14ac:dyDescent="0.4">
      <c r="A1345" s="30"/>
      <c r="B1345" s="31"/>
      <c r="D1345" s="25"/>
      <c r="E1345" s="25"/>
      <c r="J1345" s="32"/>
      <c r="K1345" s="32"/>
      <c r="L1345" s="25"/>
      <c r="M1345" s="32"/>
      <c r="N1345" s="32"/>
      <c r="O1345" s="25"/>
      <c r="P1345" s="25"/>
    </row>
    <row r="1346" spans="1:16" x14ac:dyDescent="0.4">
      <c r="A1346" s="30"/>
      <c r="B1346" s="31"/>
      <c r="D1346" s="25"/>
      <c r="E1346" s="25"/>
      <c r="J1346" s="32"/>
      <c r="K1346" s="32"/>
      <c r="L1346" s="25"/>
      <c r="M1346" s="32"/>
      <c r="N1346" s="32"/>
      <c r="O1346" s="25"/>
      <c r="P1346" s="25"/>
    </row>
    <row r="1347" spans="1:16" x14ac:dyDescent="0.4">
      <c r="A1347" s="30"/>
      <c r="B1347" s="31"/>
      <c r="D1347" s="25"/>
      <c r="E1347" s="25"/>
      <c r="J1347" s="32"/>
      <c r="K1347" s="32"/>
      <c r="L1347" s="25"/>
      <c r="M1347" s="32"/>
      <c r="N1347" s="32"/>
      <c r="O1347" s="25"/>
      <c r="P1347" s="25"/>
    </row>
    <row r="1348" spans="1:16" x14ac:dyDescent="0.4">
      <c r="A1348" s="30"/>
      <c r="B1348" s="31"/>
      <c r="D1348" s="25"/>
      <c r="E1348" s="25"/>
      <c r="J1348" s="32"/>
      <c r="K1348" s="32"/>
      <c r="L1348" s="25"/>
      <c r="M1348" s="32"/>
      <c r="N1348" s="32"/>
      <c r="O1348" s="25"/>
      <c r="P1348" s="25"/>
    </row>
    <row r="1349" spans="1:16" x14ac:dyDescent="0.4">
      <c r="A1349" s="30"/>
      <c r="B1349" s="31"/>
      <c r="D1349" s="25"/>
      <c r="E1349" s="25"/>
      <c r="J1349" s="32"/>
      <c r="K1349" s="32"/>
      <c r="L1349" s="25"/>
      <c r="M1349" s="32"/>
      <c r="N1349" s="32"/>
      <c r="O1349" s="25"/>
      <c r="P1349" s="25"/>
    </row>
    <row r="1350" spans="1:16" x14ac:dyDescent="0.4">
      <c r="A1350" s="30"/>
      <c r="B1350" s="31"/>
      <c r="D1350" s="25"/>
      <c r="E1350" s="25"/>
      <c r="J1350" s="32"/>
      <c r="K1350" s="32"/>
      <c r="L1350" s="25"/>
      <c r="M1350" s="32"/>
      <c r="N1350" s="32"/>
      <c r="O1350" s="25"/>
      <c r="P1350" s="25"/>
    </row>
    <row r="1351" spans="1:16" x14ac:dyDescent="0.4">
      <c r="A1351" s="30"/>
      <c r="B1351" s="31"/>
      <c r="D1351" s="25"/>
      <c r="E1351" s="25"/>
      <c r="J1351" s="32"/>
      <c r="K1351" s="32"/>
      <c r="L1351" s="25"/>
      <c r="M1351" s="32"/>
      <c r="N1351" s="32"/>
      <c r="O1351" s="25"/>
      <c r="P1351" s="25"/>
    </row>
    <row r="1352" spans="1:16" x14ac:dyDescent="0.4">
      <c r="A1352" s="30"/>
      <c r="B1352" s="31"/>
      <c r="D1352" s="25"/>
      <c r="E1352" s="25"/>
      <c r="J1352" s="32"/>
      <c r="K1352" s="32"/>
      <c r="L1352" s="25"/>
      <c r="M1352" s="32"/>
      <c r="N1352" s="32"/>
      <c r="O1352" s="25"/>
      <c r="P1352" s="25"/>
    </row>
    <row r="1353" spans="1:16" x14ac:dyDescent="0.4">
      <c r="A1353" s="30"/>
      <c r="B1353" s="31"/>
      <c r="D1353" s="25"/>
      <c r="E1353" s="25"/>
      <c r="J1353" s="32"/>
      <c r="K1353" s="32"/>
      <c r="L1353" s="25"/>
      <c r="M1353" s="32"/>
      <c r="N1353" s="32"/>
      <c r="O1353" s="25"/>
      <c r="P1353" s="25"/>
    </row>
    <row r="1354" spans="1:16" x14ac:dyDescent="0.4">
      <c r="A1354" s="30"/>
      <c r="B1354" s="31"/>
      <c r="D1354" s="25"/>
      <c r="E1354" s="25"/>
      <c r="J1354" s="32"/>
      <c r="K1354" s="32"/>
      <c r="L1354" s="25"/>
      <c r="M1354" s="32"/>
      <c r="N1354" s="32"/>
      <c r="O1354" s="25"/>
      <c r="P1354" s="25"/>
    </row>
    <row r="1355" spans="1:16" x14ac:dyDescent="0.4">
      <c r="A1355" s="30"/>
      <c r="B1355" s="31"/>
      <c r="D1355" s="25"/>
      <c r="E1355" s="25"/>
      <c r="J1355" s="32"/>
      <c r="K1355" s="32"/>
      <c r="L1355" s="25"/>
      <c r="M1355" s="32"/>
      <c r="N1355" s="32"/>
      <c r="O1355" s="25"/>
      <c r="P1355" s="25"/>
    </row>
    <row r="1356" spans="1:16" x14ac:dyDescent="0.4">
      <c r="A1356" s="30"/>
      <c r="B1356" s="31"/>
      <c r="D1356" s="25"/>
      <c r="E1356" s="25"/>
      <c r="J1356" s="32"/>
      <c r="K1356" s="32"/>
      <c r="L1356" s="25"/>
      <c r="M1356" s="32"/>
      <c r="N1356" s="32"/>
      <c r="O1356" s="25"/>
      <c r="P1356" s="25"/>
    </row>
    <row r="1357" spans="1:16" x14ac:dyDescent="0.4">
      <c r="A1357" s="30"/>
      <c r="B1357" s="31"/>
      <c r="D1357" s="25"/>
      <c r="E1357" s="25"/>
      <c r="J1357" s="32"/>
      <c r="K1357" s="32"/>
      <c r="L1357" s="25"/>
      <c r="M1357" s="32"/>
      <c r="N1357" s="32"/>
      <c r="O1357" s="25"/>
      <c r="P1357" s="25"/>
    </row>
    <row r="1358" spans="1:16" x14ac:dyDescent="0.4">
      <c r="A1358" s="30"/>
      <c r="B1358" s="31"/>
      <c r="D1358" s="25"/>
      <c r="E1358" s="25"/>
      <c r="J1358" s="32"/>
      <c r="K1358" s="32"/>
      <c r="L1358" s="25"/>
      <c r="M1358" s="32"/>
      <c r="N1358" s="32"/>
      <c r="O1358" s="25"/>
      <c r="P1358" s="25"/>
    </row>
    <row r="1359" spans="1:16" x14ac:dyDescent="0.4">
      <c r="A1359" s="30"/>
      <c r="B1359" s="31"/>
      <c r="D1359" s="25"/>
      <c r="E1359" s="25"/>
      <c r="J1359" s="32"/>
      <c r="K1359" s="32"/>
      <c r="L1359" s="25"/>
      <c r="M1359" s="32"/>
      <c r="N1359" s="32"/>
      <c r="O1359" s="25"/>
      <c r="P1359" s="25"/>
    </row>
    <row r="1360" spans="1:16" x14ac:dyDescent="0.4">
      <c r="A1360" s="30"/>
      <c r="B1360" s="31"/>
      <c r="D1360" s="25"/>
      <c r="E1360" s="25"/>
      <c r="J1360" s="32"/>
      <c r="K1360" s="32"/>
      <c r="L1360" s="25"/>
      <c r="M1360" s="32"/>
      <c r="N1360" s="32"/>
      <c r="O1360" s="25"/>
      <c r="P1360" s="25"/>
    </row>
    <row r="1361" spans="1:16" x14ac:dyDescent="0.4">
      <c r="A1361" s="30"/>
      <c r="B1361" s="31"/>
      <c r="D1361" s="25"/>
      <c r="E1361" s="25"/>
      <c r="J1361" s="32"/>
      <c r="K1361" s="32"/>
      <c r="L1361" s="25"/>
      <c r="M1361" s="32"/>
      <c r="N1361" s="32"/>
      <c r="O1361" s="25"/>
      <c r="P1361" s="25"/>
    </row>
    <row r="1362" spans="1:16" x14ac:dyDescent="0.4">
      <c r="A1362" s="30"/>
      <c r="B1362" s="31"/>
      <c r="D1362" s="25"/>
      <c r="E1362" s="25"/>
      <c r="J1362" s="32"/>
      <c r="K1362" s="32"/>
      <c r="L1362" s="25"/>
      <c r="M1362" s="32"/>
      <c r="N1362" s="32"/>
      <c r="O1362" s="25"/>
      <c r="P1362" s="25"/>
    </row>
    <row r="1363" spans="1:16" x14ac:dyDescent="0.4">
      <c r="A1363" s="30"/>
      <c r="B1363" s="31"/>
      <c r="D1363" s="25"/>
      <c r="E1363" s="25"/>
      <c r="J1363" s="32"/>
      <c r="K1363" s="32"/>
      <c r="L1363" s="25"/>
      <c r="M1363" s="32"/>
      <c r="N1363" s="32"/>
      <c r="O1363" s="25"/>
      <c r="P1363" s="25"/>
    </row>
    <row r="1364" spans="1:16" x14ac:dyDescent="0.4">
      <c r="A1364" s="30"/>
      <c r="B1364" s="31"/>
      <c r="D1364" s="25"/>
      <c r="E1364" s="25"/>
      <c r="J1364" s="32"/>
      <c r="K1364" s="32"/>
      <c r="L1364" s="25"/>
      <c r="M1364" s="32"/>
      <c r="N1364" s="32"/>
      <c r="O1364" s="25"/>
      <c r="P1364" s="25"/>
    </row>
    <row r="1365" spans="1:16" x14ac:dyDescent="0.4">
      <c r="A1365" s="30"/>
      <c r="B1365" s="31"/>
      <c r="D1365" s="25"/>
      <c r="E1365" s="25"/>
      <c r="J1365" s="32"/>
      <c r="K1365" s="32"/>
      <c r="L1365" s="25"/>
      <c r="M1365" s="32"/>
      <c r="N1365" s="32"/>
      <c r="O1365" s="25"/>
      <c r="P1365" s="25"/>
    </row>
    <row r="1366" spans="1:16" x14ac:dyDescent="0.4">
      <c r="A1366" s="30"/>
      <c r="B1366" s="31"/>
      <c r="D1366" s="25"/>
      <c r="E1366" s="25"/>
      <c r="J1366" s="32"/>
      <c r="K1366" s="32"/>
      <c r="L1366" s="25"/>
      <c r="M1366" s="32"/>
      <c r="N1366" s="32"/>
      <c r="O1366" s="25"/>
      <c r="P1366" s="25"/>
    </row>
    <row r="1367" spans="1:16" x14ac:dyDescent="0.4">
      <c r="A1367" s="30"/>
      <c r="B1367" s="31"/>
      <c r="D1367" s="25"/>
      <c r="E1367" s="25"/>
      <c r="J1367" s="32"/>
      <c r="K1367" s="32"/>
      <c r="L1367" s="25"/>
      <c r="M1367" s="32"/>
      <c r="N1367" s="32"/>
      <c r="O1367" s="25"/>
      <c r="P1367" s="25"/>
    </row>
    <row r="1368" spans="1:16" x14ac:dyDescent="0.4">
      <c r="A1368" s="30"/>
      <c r="B1368" s="31"/>
      <c r="D1368" s="25"/>
      <c r="E1368" s="25"/>
      <c r="J1368" s="32"/>
      <c r="K1368" s="32"/>
      <c r="L1368" s="25"/>
      <c r="M1368" s="32"/>
      <c r="N1368" s="32"/>
      <c r="O1368" s="25"/>
      <c r="P1368" s="25"/>
    </row>
    <row r="1369" spans="1:16" x14ac:dyDescent="0.4">
      <c r="A1369" s="30"/>
      <c r="B1369" s="31"/>
      <c r="D1369" s="25"/>
      <c r="E1369" s="25"/>
      <c r="J1369" s="32"/>
      <c r="K1369" s="32"/>
      <c r="L1369" s="25"/>
      <c r="M1369" s="32"/>
      <c r="N1369" s="32"/>
      <c r="O1369" s="25"/>
      <c r="P1369" s="25"/>
    </row>
    <row r="1370" spans="1:16" x14ac:dyDescent="0.4">
      <c r="A1370" s="30"/>
      <c r="B1370" s="31"/>
      <c r="D1370" s="25"/>
      <c r="E1370" s="25"/>
      <c r="J1370" s="32"/>
      <c r="K1370" s="32"/>
      <c r="L1370" s="25"/>
      <c r="M1370" s="32"/>
      <c r="N1370" s="32"/>
      <c r="O1370" s="25"/>
      <c r="P1370" s="25"/>
    </row>
    <row r="1371" spans="1:16" x14ac:dyDescent="0.4">
      <c r="A1371" s="30"/>
      <c r="B1371" s="31"/>
      <c r="D1371" s="25"/>
      <c r="E1371" s="25"/>
      <c r="J1371" s="32"/>
      <c r="K1371" s="32"/>
      <c r="L1371" s="25"/>
      <c r="M1371" s="32"/>
      <c r="N1371" s="32"/>
      <c r="O1371" s="25"/>
      <c r="P1371" s="25"/>
    </row>
    <row r="1372" spans="1:16" x14ac:dyDescent="0.4">
      <c r="A1372" s="30"/>
      <c r="B1372" s="31"/>
      <c r="D1372" s="25"/>
      <c r="E1372" s="25"/>
      <c r="J1372" s="32"/>
      <c r="K1372" s="32"/>
      <c r="L1372" s="25"/>
      <c r="M1372" s="32"/>
      <c r="N1372" s="32"/>
      <c r="O1372" s="25"/>
      <c r="P1372" s="25"/>
    </row>
    <row r="1373" spans="1:16" x14ac:dyDescent="0.4">
      <c r="A1373" s="30"/>
      <c r="B1373" s="31"/>
      <c r="D1373" s="25"/>
      <c r="E1373" s="25"/>
      <c r="J1373" s="32"/>
      <c r="K1373" s="32"/>
      <c r="L1373" s="25"/>
      <c r="M1373" s="32"/>
      <c r="N1373" s="32"/>
      <c r="O1373" s="25"/>
      <c r="P1373" s="25"/>
    </row>
    <row r="1374" spans="1:16" x14ac:dyDescent="0.4">
      <c r="A1374" s="30"/>
      <c r="B1374" s="31"/>
      <c r="D1374" s="25"/>
      <c r="E1374" s="25"/>
      <c r="J1374" s="32"/>
      <c r="K1374" s="32"/>
      <c r="L1374" s="25"/>
      <c r="M1374" s="32"/>
      <c r="N1374" s="32"/>
      <c r="O1374" s="25"/>
      <c r="P1374" s="25"/>
    </row>
    <row r="1375" spans="1:16" x14ac:dyDescent="0.4">
      <c r="A1375" s="30"/>
      <c r="B1375" s="31"/>
      <c r="D1375" s="25"/>
      <c r="E1375" s="25"/>
      <c r="J1375" s="32"/>
      <c r="K1375" s="32"/>
      <c r="L1375" s="25"/>
      <c r="M1375" s="32"/>
      <c r="N1375" s="32"/>
      <c r="O1375" s="25"/>
      <c r="P1375" s="25"/>
    </row>
    <row r="1376" spans="1:16" x14ac:dyDescent="0.4">
      <c r="A1376" s="30"/>
      <c r="B1376" s="31"/>
      <c r="D1376" s="25"/>
      <c r="E1376" s="25"/>
      <c r="J1376" s="32"/>
      <c r="K1376" s="32"/>
      <c r="L1376" s="25"/>
      <c r="M1376" s="32"/>
      <c r="N1376" s="32"/>
      <c r="O1376" s="25"/>
      <c r="P1376" s="25"/>
    </row>
    <row r="1377" spans="1:16" x14ac:dyDescent="0.4">
      <c r="A1377" s="30"/>
      <c r="B1377" s="31"/>
      <c r="D1377" s="25"/>
      <c r="E1377" s="25"/>
      <c r="J1377" s="32"/>
      <c r="K1377" s="32"/>
      <c r="L1377" s="25"/>
      <c r="M1377" s="32"/>
      <c r="N1377" s="32"/>
      <c r="O1377" s="25"/>
      <c r="P1377" s="25"/>
    </row>
    <row r="1378" spans="1:16" x14ac:dyDescent="0.4">
      <c r="A1378" s="30"/>
      <c r="B1378" s="31"/>
      <c r="D1378" s="25"/>
      <c r="E1378" s="25"/>
      <c r="J1378" s="32"/>
      <c r="K1378" s="32"/>
      <c r="L1378" s="25"/>
      <c r="M1378" s="32"/>
      <c r="N1378" s="32"/>
      <c r="O1378" s="25"/>
      <c r="P1378" s="25"/>
    </row>
    <row r="1379" spans="1:16" x14ac:dyDescent="0.4">
      <c r="A1379" s="30"/>
      <c r="B1379" s="31"/>
      <c r="D1379" s="25"/>
      <c r="E1379" s="25"/>
      <c r="J1379" s="32"/>
      <c r="K1379" s="32"/>
      <c r="L1379" s="25"/>
      <c r="M1379" s="32"/>
      <c r="N1379" s="32"/>
      <c r="O1379" s="25"/>
      <c r="P1379" s="25"/>
    </row>
    <row r="1380" spans="1:16" x14ac:dyDescent="0.4">
      <c r="A1380" s="30"/>
      <c r="B1380" s="31"/>
      <c r="D1380" s="25"/>
      <c r="E1380" s="25"/>
      <c r="J1380" s="32"/>
      <c r="K1380" s="32"/>
      <c r="L1380" s="25"/>
      <c r="M1380" s="32"/>
      <c r="N1380" s="32"/>
      <c r="O1380" s="25"/>
      <c r="P1380" s="25"/>
    </row>
    <row r="1381" spans="1:16" x14ac:dyDescent="0.4">
      <c r="A1381" s="30"/>
      <c r="B1381" s="31"/>
      <c r="D1381" s="25"/>
      <c r="E1381" s="25"/>
      <c r="J1381" s="32"/>
      <c r="K1381" s="32"/>
      <c r="L1381" s="25"/>
      <c r="M1381" s="32"/>
      <c r="N1381" s="32"/>
      <c r="O1381" s="25"/>
      <c r="P1381" s="25"/>
    </row>
    <row r="1382" spans="1:16" x14ac:dyDescent="0.4">
      <c r="A1382" s="30"/>
      <c r="B1382" s="31"/>
      <c r="D1382" s="25"/>
      <c r="E1382" s="25"/>
      <c r="J1382" s="32"/>
      <c r="K1382" s="32"/>
      <c r="L1382" s="25"/>
      <c r="M1382" s="32"/>
      <c r="N1382" s="32"/>
      <c r="O1382" s="25"/>
      <c r="P1382" s="25"/>
    </row>
    <row r="1383" spans="1:16" x14ac:dyDescent="0.4">
      <c r="A1383" s="30"/>
      <c r="B1383" s="31"/>
      <c r="D1383" s="25"/>
      <c r="E1383" s="25"/>
      <c r="J1383" s="32"/>
      <c r="K1383" s="32"/>
      <c r="L1383" s="25"/>
      <c r="M1383" s="32"/>
      <c r="N1383" s="32"/>
      <c r="O1383" s="25"/>
      <c r="P1383" s="25"/>
    </row>
    <row r="1384" spans="1:16" x14ac:dyDescent="0.4">
      <c r="A1384" s="30"/>
      <c r="B1384" s="31"/>
      <c r="D1384" s="25"/>
      <c r="E1384" s="25"/>
      <c r="J1384" s="32"/>
      <c r="K1384" s="32"/>
      <c r="L1384" s="25"/>
      <c r="M1384" s="32"/>
      <c r="N1384" s="32"/>
      <c r="O1384" s="25"/>
      <c r="P1384" s="25"/>
    </row>
    <row r="1385" spans="1:16" x14ac:dyDescent="0.4">
      <c r="A1385" s="30"/>
      <c r="B1385" s="31"/>
      <c r="D1385" s="25"/>
      <c r="E1385" s="25"/>
      <c r="J1385" s="32"/>
      <c r="K1385" s="32"/>
      <c r="L1385" s="25"/>
      <c r="M1385" s="32"/>
      <c r="N1385" s="32"/>
      <c r="O1385" s="25"/>
      <c r="P1385" s="25"/>
    </row>
    <row r="1386" spans="1:16" x14ac:dyDescent="0.4">
      <c r="A1386" s="30"/>
      <c r="B1386" s="31"/>
      <c r="D1386" s="25"/>
      <c r="E1386" s="25"/>
      <c r="J1386" s="32"/>
      <c r="K1386" s="32"/>
      <c r="L1386" s="25"/>
      <c r="M1386" s="32"/>
      <c r="N1386" s="32"/>
      <c r="O1386" s="25"/>
      <c r="P1386" s="25"/>
    </row>
    <row r="1387" spans="1:16" x14ac:dyDescent="0.4">
      <c r="A1387" s="30"/>
      <c r="B1387" s="31"/>
      <c r="D1387" s="25"/>
      <c r="E1387" s="25"/>
      <c r="J1387" s="32"/>
      <c r="K1387" s="32"/>
      <c r="L1387" s="25"/>
      <c r="M1387" s="32"/>
      <c r="N1387" s="32"/>
      <c r="O1387" s="25"/>
      <c r="P1387" s="25"/>
    </row>
    <row r="1388" spans="1:16" x14ac:dyDescent="0.4">
      <c r="A1388" s="30"/>
      <c r="B1388" s="31"/>
      <c r="D1388" s="25"/>
      <c r="E1388" s="25"/>
      <c r="J1388" s="32"/>
      <c r="K1388" s="32"/>
      <c r="L1388" s="25"/>
      <c r="M1388" s="32"/>
      <c r="N1388" s="32"/>
      <c r="O1388" s="25"/>
      <c r="P1388" s="25"/>
    </row>
    <row r="1389" spans="1:16" x14ac:dyDescent="0.4">
      <c r="A1389" s="30"/>
      <c r="B1389" s="31"/>
      <c r="D1389" s="25"/>
      <c r="E1389" s="25"/>
      <c r="J1389" s="32"/>
      <c r="K1389" s="32"/>
      <c r="L1389" s="25"/>
      <c r="M1389" s="32"/>
      <c r="N1389" s="32"/>
      <c r="O1389" s="25"/>
      <c r="P1389" s="25"/>
    </row>
    <row r="1390" spans="1:16" x14ac:dyDescent="0.4">
      <c r="A1390" s="30"/>
      <c r="B1390" s="31"/>
      <c r="D1390" s="25"/>
      <c r="E1390" s="25"/>
      <c r="J1390" s="32"/>
      <c r="K1390" s="32"/>
      <c r="L1390" s="25"/>
      <c r="M1390" s="32"/>
      <c r="N1390" s="32"/>
      <c r="O1390" s="25"/>
      <c r="P1390" s="25"/>
    </row>
    <row r="1391" spans="1:16" x14ac:dyDescent="0.4">
      <c r="A1391" s="30"/>
      <c r="B1391" s="31"/>
      <c r="D1391" s="25"/>
      <c r="E1391" s="25"/>
      <c r="J1391" s="32"/>
      <c r="K1391" s="32"/>
      <c r="L1391" s="25"/>
      <c r="M1391" s="32"/>
      <c r="N1391" s="32"/>
      <c r="O1391" s="25"/>
      <c r="P1391" s="25"/>
    </row>
    <row r="1392" spans="1:16" x14ac:dyDescent="0.4">
      <c r="A1392" s="30"/>
      <c r="B1392" s="31"/>
      <c r="D1392" s="25"/>
      <c r="E1392" s="25"/>
      <c r="J1392" s="32"/>
      <c r="K1392" s="32"/>
      <c r="L1392" s="25"/>
      <c r="M1392" s="32"/>
      <c r="N1392" s="32"/>
      <c r="O1392" s="25"/>
      <c r="P1392" s="25"/>
    </row>
    <row r="1393" spans="1:16" x14ac:dyDescent="0.4">
      <c r="A1393" s="30"/>
      <c r="B1393" s="31"/>
      <c r="D1393" s="25"/>
      <c r="E1393" s="25"/>
      <c r="J1393" s="32"/>
      <c r="K1393" s="32"/>
      <c r="L1393" s="25"/>
      <c r="M1393" s="32"/>
      <c r="N1393" s="32"/>
      <c r="O1393" s="25"/>
      <c r="P1393" s="25"/>
    </row>
    <row r="1394" spans="1:16" x14ac:dyDescent="0.4">
      <c r="A1394" s="30"/>
      <c r="B1394" s="31"/>
      <c r="D1394" s="25"/>
      <c r="E1394" s="25"/>
      <c r="J1394" s="32"/>
      <c r="K1394" s="32"/>
      <c r="L1394" s="25"/>
      <c r="M1394" s="32"/>
      <c r="N1394" s="32"/>
      <c r="O1394" s="25"/>
      <c r="P1394" s="25"/>
    </row>
    <row r="1395" spans="1:16" x14ac:dyDescent="0.4">
      <c r="A1395" s="30"/>
      <c r="B1395" s="31"/>
      <c r="D1395" s="25"/>
      <c r="E1395" s="25"/>
      <c r="J1395" s="32"/>
      <c r="K1395" s="32"/>
      <c r="L1395" s="25"/>
      <c r="M1395" s="32"/>
      <c r="N1395" s="32"/>
      <c r="O1395" s="25"/>
      <c r="P1395" s="25"/>
    </row>
    <row r="1396" spans="1:16" x14ac:dyDescent="0.4">
      <c r="A1396" s="30"/>
      <c r="B1396" s="31"/>
      <c r="D1396" s="25"/>
      <c r="E1396" s="25"/>
      <c r="J1396" s="32"/>
      <c r="K1396" s="32"/>
      <c r="L1396" s="25"/>
      <c r="M1396" s="32"/>
      <c r="N1396" s="32"/>
      <c r="O1396" s="25"/>
      <c r="P1396" s="25"/>
    </row>
    <row r="1397" spans="1:16" x14ac:dyDescent="0.4">
      <c r="A1397" s="30"/>
      <c r="B1397" s="31"/>
      <c r="D1397" s="25"/>
      <c r="E1397" s="25"/>
      <c r="J1397" s="32"/>
      <c r="K1397" s="32"/>
      <c r="L1397" s="25"/>
      <c r="M1397" s="32"/>
      <c r="N1397" s="32"/>
      <c r="O1397" s="25"/>
      <c r="P1397" s="25"/>
    </row>
    <row r="1398" spans="1:16" x14ac:dyDescent="0.4">
      <c r="A1398" s="30"/>
      <c r="B1398" s="31"/>
      <c r="D1398" s="25"/>
      <c r="E1398" s="25"/>
      <c r="J1398" s="32"/>
      <c r="K1398" s="32"/>
      <c r="L1398" s="25"/>
      <c r="M1398" s="32"/>
      <c r="N1398" s="32"/>
      <c r="O1398" s="25"/>
      <c r="P1398" s="25"/>
    </row>
    <row r="1399" spans="1:16" x14ac:dyDescent="0.4">
      <c r="A1399" s="30"/>
      <c r="B1399" s="31"/>
      <c r="D1399" s="25"/>
      <c r="E1399" s="25"/>
      <c r="J1399" s="32"/>
      <c r="K1399" s="32"/>
      <c r="L1399" s="25"/>
      <c r="M1399" s="32"/>
      <c r="N1399" s="32"/>
      <c r="O1399" s="25"/>
      <c r="P1399" s="25"/>
    </row>
    <row r="1400" spans="1:16" x14ac:dyDescent="0.4">
      <c r="A1400" s="30"/>
      <c r="B1400" s="31"/>
      <c r="D1400" s="25"/>
      <c r="E1400" s="25"/>
      <c r="J1400" s="32"/>
      <c r="K1400" s="32"/>
      <c r="L1400" s="25"/>
      <c r="M1400" s="32"/>
      <c r="N1400" s="32"/>
      <c r="O1400" s="25"/>
      <c r="P1400" s="25"/>
    </row>
    <row r="1401" spans="1:16" x14ac:dyDescent="0.4">
      <c r="A1401" s="30"/>
      <c r="B1401" s="31"/>
      <c r="D1401" s="25"/>
      <c r="E1401" s="25"/>
      <c r="J1401" s="32"/>
      <c r="K1401" s="32"/>
      <c r="L1401" s="25"/>
      <c r="M1401" s="32"/>
      <c r="N1401" s="32"/>
      <c r="O1401" s="25"/>
      <c r="P1401" s="25"/>
    </row>
    <row r="1402" spans="1:16" x14ac:dyDescent="0.4">
      <c r="A1402" s="30"/>
      <c r="B1402" s="31"/>
      <c r="D1402" s="25"/>
      <c r="E1402" s="25"/>
      <c r="J1402" s="32"/>
      <c r="K1402" s="32"/>
      <c r="L1402" s="25"/>
      <c r="M1402" s="32"/>
      <c r="N1402" s="32"/>
      <c r="O1402" s="25"/>
      <c r="P1402" s="25"/>
    </row>
    <row r="1403" spans="1:16" x14ac:dyDescent="0.4">
      <c r="A1403" s="30"/>
      <c r="B1403" s="31"/>
      <c r="D1403" s="25"/>
      <c r="E1403" s="25"/>
      <c r="J1403" s="32"/>
      <c r="K1403" s="32"/>
      <c r="L1403" s="25"/>
      <c r="M1403" s="32"/>
      <c r="N1403" s="32"/>
      <c r="O1403" s="25"/>
      <c r="P1403" s="25"/>
    </row>
    <row r="1404" spans="1:16" x14ac:dyDescent="0.4">
      <c r="A1404" s="30"/>
      <c r="B1404" s="31"/>
      <c r="D1404" s="25"/>
      <c r="E1404" s="25"/>
      <c r="J1404" s="32"/>
      <c r="K1404" s="32"/>
      <c r="L1404" s="25"/>
      <c r="M1404" s="32"/>
      <c r="N1404" s="32"/>
      <c r="O1404" s="25"/>
      <c r="P1404" s="25"/>
    </row>
    <row r="1405" spans="1:16" x14ac:dyDescent="0.4">
      <c r="A1405" s="30"/>
      <c r="B1405" s="31"/>
      <c r="D1405" s="25"/>
      <c r="E1405" s="25"/>
      <c r="J1405" s="32"/>
      <c r="K1405" s="32"/>
      <c r="L1405" s="25"/>
      <c r="M1405" s="32"/>
      <c r="N1405" s="32"/>
      <c r="O1405" s="25"/>
      <c r="P1405" s="25"/>
    </row>
    <row r="1406" spans="1:16" x14ac:dyDescent="0.4">
      <c r="A1406" s="30"/>
      <c r="B1406" s="31"/>
      <c r="D1406" s="25"/>
      <c r="E1406" s="25"/>
      <c r="J1406" s="32"/>
      <c r="K1406" s="32"/>
      <c r="L1406" s="25"/>
      <c r="M1406" s="32"/>
      <c r="N1406" s="32"/>
      <c r="O1406" s="25"/>
      <c r="P1406" s="25"/>
    </row>
    <row r="1407" spans="1:16" x14ac:dyDescent="0.4">
      <c r="A1407" s="30"/>
      <c r="B1407" s="31"/>
      <c r="D1407" s="25"/>
      <c r="E1407" s="25"/>
      <c r="J1407" s="32"/>
      <c r="K1407" s="32"/>
      <c r="L1407" s="25"/>
      <c r="M1407" s="32"/>
      <c r="N1407" s="32"/>
      <c r="O1407" s="25"/>
      <c r="P1407" s="25"/>
    </row>
    <row r="1408" spans="1:16" x14ac:dyDescent="0.4">
      <c r="A1408" s="30"/>
      <c r="B1408" s="31"/>
      <c r="D1408" s="25"/>
      <c r="E1408" s="25"/>
      <c r="J1408" s="32"/>
      <c r="K1408" s="32"/>
      <c r="L1408" s="25"/>
      <c r="M1408" s="32"/>
      <c r="N1408" s="32"/>
      <c r="O1408" s="25"/>
      <c r="P1408" s="25"/>
    </row>
    <row r="1409" spans="1:16" x14ac:dyDescent="0.4">
      <c r="A1409" s="30"/>
      <c r="B1409" s="31"/>
      <c r="D1409" s="25"/>
      <c r="E1409" s="25"/>
      <c r="J1409" s="32"/>
      <c r="K1409" s="32"/>
      <c r="L1409" s="25"/>
      <c r="M1409" s="32"/>
      <c r="N1409" s="32"/>
      <c r="O1409" s="25"/>
      <c r="P1409" s="25"/>
    </row>
    <row r="1410" spans="1:16" x14ac:dyDescent="0.4">
      <c r="A1410" s="30"/>
      <c r="B1410" s="31"/>
      <c r="D1410" s="25"/>
      <c r="E1410" s="25"/>
      <c r="J1410" s="32"/>
      <c r="K1410" s="32"/>
      <c r="L1410" s="25"/>
      <c r="M1410" s="32"/>
      <c r="N1410" s="32"/>
      <c r="O1410" s="25"/>
      <c r="P1410" s="25"/>
    </row>
    <row r="1411" spans="1:16" x14ac:dyDescent="0.4">
      <c r="A1411" s="30"/>
      <c r="B1411" s="31"/>
      <c r="D1411" s="25"/>
      <c r="E1411" s="25"/>
      <c r="J1411" s="32"/>
      <c r="K1411" s="32"/>
      <c r="L1411" s="25"/>
      <c r="M1411" s="32"/>
      <c r="N1411" s="32"/>
      <c r="O1411" s="25"/>
      <c r="P1411" s="25"/>
    </row>
    <row r="1412" spans="1:16" x14ac:dyDescent="0.4">
      <c r="A1412" s="30"/>
      <c r="B1412" s="31"/>
      <c r="D1412" s="25"/>
      <c r="E1412" s="25"/>
      <c r="J1412" s="32"/>
      <c r="K1412" s="32"/>
      <c r="L1412" s="25"/>
      <c r="M1412" s="32"/>
      <c r="N1412" s="32"/>
      <c r="O1412" s="25"/>
      <c r="P1412" s="25"/>
    </row>
    <row r="1413" spans="1:16" x14ac:dyDescent="0.4">
      <c r="A1413" s="30"/>
      <c r="B1413" s="31"/>
      <c r="D1413" s="25"/>
      <c r="E1413" s="25"/>
      <c r="J1413" s="32"/>
      <c r="K1413" s="32"/>
      <c r="L1413" s="25"/>
      <c r="M1413" s="32"/>
      <c r="N1413" s="32"/>
      <c r="O1413" s="25"/>
      <c r="P1413" s="25"/>
    </row>
    <row r="1414" spans="1:16" x14ac:dyDescent="0.4">
      <c r="A1414" s="30"/>
      <c r="B1414" s="31"/>
      <c r="D1414" s="25"/>
      <c r="E1414" s="25"/>
      <c r="J1414" s="32"/>
      <c r="K1414" s="32"/>
      <c r="L1414" s="25"/>
      <c r="M1414" s="32"/>
      <c r="N1414" s="32"/>
      <c r="O1414" s="25"/>
      <c r="P1414" s="25"/>
    </row>
    <row r="1415" spans="1:16" x14ac:dyDescent="0.4">
      <c r="A1415" s="30"/>
      <c r="B1415" s="31"/>
      <c r="D1415" s="25"/>
      <c r="E1415" s="25"/>
      <c r="J1415" s="32"/>
      <c r="K1415" s="32"/>
      <c r="L1415" s="25"/>
      <c r="M1415" s="32"/>
      <c r="N1415" s="32"/>
      <c r="O1415" s="25"/>
      <c r="P1415" s="25"/>
    </row>
    <row r="1416" spans="1:16" x14ac:dyDescent="0.4">
      <c r="A1416" s="30"/>
      <c r="B1416" s="31"/>
      <c r="D1416" s="25"/>
      <c r="E1416" s="25"/>
      <c r="J1416" s="32"/>
      <c r="K1416" s="32"/>
      <c r="L1416" s="25"/>
      <c r="M1416" s="32"/>
      <c r="N1416" s="32"/>
      <c r="O1416" s="25"/>
      <c r="P1416" s="25"/>
    </row>
    <row r="1417" spans="1:16" x14ac:dyDescent="0.4">
      <c r="A1417" s="30"/>
      <c r="B1417" s="31"/>
      <c r="D1417" s="25"/>
      <c r="E1417" s="25"/>
      <c r="J1417" s="32"/>
      <c r="K1417" s="32"/>
      <c r="L1417" s="25"/>
      <c r="M1417" s="32"/>
      <c r="N1417" s="32"/>
      <c r="O1417" s="25"/>
      <c r="P1417" s="25"/>
    </row>
    <row r="1418" spans="1:16" x14ac:dyDescent="0.4">
      <c r="A1418" s="30"/>
      <c r="B1418" s="31"/>
      <c r="D1418" s="25"/>
      <c r="E1418" s="25"/>
      <c r="J1418" s="32"/>
      <c r="K1418" s="32"/>
      <c r="L1418" s="25"/>
      <c r="M1418" s="32"/>
      <c r="N1418" s="32"/>
      <c r="O1418" s="25"/>
      <c r="P1418" s="25"/>
    </row>
    <row r="1419" spans="1:16" x14ac:dyDescent="0.4">
      <c r="A1419" s="30"/>
      <c r="B1419" s="31"/>
      <c r="D1419" s="25"/>
      <c r="E1419" s="25"/>
      <c r="J1419" s="32"/>
      <c r="K1419" s="32"/>
      <c r="L1419" s="25"/>
      <c r="M1419" s="32"/>
      <c r="N1419" s="32"/>
      <c r="O1419" s="25"/>
      <c r="P1419" s="25"/>
    </row>
    <row r="1420" spans="1:16" x14ac:dyDescent="0.4">
      <c r="A1420" s="30"/>
      <c r="B1420" s="31"/>
      <c r="D1420" s="25"/>
      <c r="E1420" s="25"/>
      <c r="J1420" s="32"/>
      <c r="K1420" s="32"/>
      <c r="L1420" s="25"/>
      <c r="M1420" s="32"/>
      <c r="N1420" s="32"/>
      <c r="O1420" s="25"/>
      <c r="P1420" s="25"/>
    </row>
    <row r="1421" spans="1:16" x14ac:dyDescent="0.4">
      <c r="A1421" s="30"/>
      <c r="B1421" s="31"/>
      <c r="D1421" s="25"/>
      <c r="E1421" s="25"/>
      <c r="J1421" s="32"/>
      <c r="K1421" s="32"/>
      <c r="L1421" s="25"/>
      <c r="M1421" s="32"/>
      <c r="N1421" s="32"/>
      <c r="O1421" s="25"/>
      <c r="P1421" s="25"/>
    </row>
    <row r="1422" spans="1:16" x14ac:dyDescent="0.4">
      <c r="A1422" s="30"/>
      <c r="B1422" s="31"/>
      <c r="D1422" s="25"/>
      <c r="E1422" s="25"/>
      <c r="J1422" s="32"/>
      <c r="K1422" s="32"/>
      <c r="L1422" s="25"/>
      <c r="M1422" s="32"/>
      <c r="N1422" s="32"/>
      <c r="O1422" s="25"/>
      <c r="P1422" s="25"/>
    </row>
    <row r="1423" spans="1:16" x14ac:dyDescent="0.4">
      <c r="A1423" s="30"/>
      <c r="B1423" s="31"/>
      <c r="D1423" s="25"/>
      <c r="E1423" s="25"/>
      <c r="J1423" s="32"/>
      <c r="K1423" s="32"/>
      <c r="L1423" s="25"/>
      <c r="M1423" s="32"/>
      <c r="N1423" s="32"/>
      <c r="O1423" s="25"/>
      <c r="P1423" s="25"/>
    </row>
    <row r="1424" spans="1:16" x14ac:dyDescent="0.4">
      <c r="A1424" s="30"/>
      <c r="B1424" s="31"/>
      <c r="D1424" s="25"/>
      <c r="E1424" s="25"/>
      <c r="J1424" s="32"/>
      <c r="K1424" s="32"/>
      <c r="L1424" s="25"/>
      <c r="M1424" s="32"/>
      <c r="N1424" s="32"/>
      <c r="O1424" s="25"/>
      <c r="P1424" s="25"/>
    </row>
    <row r="1425" spans="1:16" x14ac:dyDescent="0.4">
      <c r="A1425" s="30"/>
      <c r="B1425" s="31"/>
      <c r="D1425" s="25"/>
      <c r="E1425" s="25"/>
      <c r="J1425" s="32"/>
      <c r="K1425" s="32"/>
      <c r="L1425" s="25"/>
      <c r="M1425" s="32"/>
      <c r="N1425" s="32"/>
      <c r="O1425" s="25"/>
      <c r="P1425" s="25"/>
    </row>
    <row r="1426" spans="1:16" x14ac:dyDescent="0.4">
      <c r="A1426" s="30"/>
      <c r="B1426" s="31"/>
      <c r="D1426" s="25"/>
      <c r="E1426" s="25"/>
      <c r="J1426" s="32"/>
      <c r="K1426" s="32"/>
      <c r="L1426" s="25"/>
      <c r="M1426" s="32"/>
      <c r="N1426" s="32"/>
      <c r="O1426" s="25"/>
      <c r="P1426" s="25"/>
    </row>
    <row r="1427" spans="1:16" x14ac:dyDescent="0.4">
      <c r="A1427" s="30"/>
      <c r="B1427" s="31"/>
      <c r="D1427" s="25"/>
      <c r="E1427" s="25"/>
      <c r="J1427" s="32"/>
      <c r="K1427" s="32"/>
      <c r="L1427" s="25"/>
      <c r="M1427" s="32"/>
      <c r="N1427" s="32"/>
      <c r="O1427" s="25"/>
      <c r="P1427" s="25"/>
    </row>
    <row r="1428" spans="1:16" x14ac:dyDescent="0.4">
      <c r="A1428" s="30"/>
      <c r="B1428" s="31"/>
      <c r="D1428" s="25"/>
      <c r="E1428" s="25"/>
      <c r="J1428" s="32"/>
      <c r="K1428" s="32"/>
      <c r="L1428" s="25"/>
      <c r="M1428" s="32"/>
      <c r="N1428" s="32"/>
      <c r="O1428" s="25"/>
      <c r="P1428" s="25"/>
    </row>
    <row r="1429" spans="1:16" x14ac:dyDescent="0.4">
      <c r="A1429" s="30"/>
      <c r="B1429" s="31"/>
      <c r="D1429" s="25"/>
      <c r="E1429" s="25"/>
      <c r="J1429" s="32"/>
      <c r="K1429" s="32"/>
      <c r="L1429" s="25"/>
      <c r="M1429" s="32"/>
      <c r="N1429" s="32"/>
      <c r="O1429" s="25"/>
      <c r="P1429" s="25"/>
    </row>
    <row r="1430" spans="1:16" x14ac:dyDescent="0.4">
      <c r="A1430" s="30"/>
      <c r="B1430" s="31"/>
      <c r="D1430" s="25"/>
      <c r="E1430" s="25"/>
      <c r="J1430" s="32"/>
      <c r="K1430" s="32"/>
      <c r="L1430" s="25"/>
      <c r="M1430" s="32"/>
      <c r="N1430" s="32"/>
      <c r="O1430" s="25"/>
      <c r="P1430" s="25"/>
    </row>
    <row r="1431" spans="1:16" x14ac:dyDescent="0.4">
      <c r="A1431" s="30"/>
      <c r="B1431" s="31"/>
      <c r="D1431" s="25"/>
      <c r="E1431" s="25"/>
      <c r="J1431" s="32"/>
      <c r="K1431" s="32"/>
      <c r="L1431" s="25"/>
      <c r="M1431" s="32"/>
      <c r="N1431" s="32"/>
      <c r="O1431" s="25"/>
      <c r="P1431" s="25"/>
    </row>
    <row r="1432" spans="1:16" x14ac:dyDescent="0.4">
      <c r="A1432" s="30"/>
      <c r="B1432" s="31"/>
      <c r="D1432" s="25"/>
      <c r="E1432" s="25"/>
      <c r="J1432" s="32"/>
      <c r="K1432" s="32"/>
      <c r="L1432" s="25"/>
      <c r="M1432" s="32"/>
      <c r="N1432" s="32"/>
      <c r="O1432" s="25"/>
      <c r="P1432" s="25"/>
    </row>
    <row r="1433" spans="1:16" x14ac:dyDescent="0.4">
      <c r="A1433" s="30"/>
      <c r="B1433" s="31"/>
      <c r="D1433" s="25"/>
      <c r="E1433" s="25"/>
      <c r="J1433" s="32"/>
      <c r="K1433" s="32"/>
      <c r="L1433" s="25"/>
      <c r="M1433" s="32"/>
      <c r="N1433" s="32"/>
      <c r="O1433" s="25"/>
      <c r="P1433" s="25"/>
    </row>
    <row r="1434" spans="1:16" x14ac:dyDescent="0.4">
      <c r="A1434" s="30"/>
      <c r="B1434" s="31"/>
      <c r="D1434" s="25"/>
      <c r="E1434" s="25"/>
      <c r="J1434" s="32"/>
      <c r="K1434" s="32"/>
      <c r="L1434" s="25"/>
      <c r="M1434" s="32"/>
      <c r="N1434" s="32"/>
      <c r="O1434" s="25"/>
      <c r="P1434" s="25"/>
    </row>
    <row r="1435" spans="1:16" x14ac:dyDescent="0.4">
      <c r="A1435" s="30"/>
      <c r="B1435" s="31"/>
      <c r="D1435" s="25"/>
      <c r="E1435" s="25"/>
      <c r="J1435" s="32"/>
      <c r="K1435" s="32"/>
      <c r="L1435" s="25"/>
      <c r="M1435" s="32"/>
      <c r="N1435" s="32"/>
      <c r="O1435" s="25"/>
      <c r="P1435" s="25"/>
    </row>
    <row r="1436" spans="1:16" x14ac:dyDescent="0.4">
      <c r="A1436" s="30"/>
      <c r="B1436" s="31"/>
      <c r="D1436" s="25"/>
      <c r="E1436" s="25"/>
      <c r="J1436" s="32"/>
      <c r="K1436" s="32"/>
      <c r="L1436" s="25"/>
      <c r="M1436" s="32"/>
      <c r="N1436" s="32"/>
      <c r="O1436" s="25"/>
      <c r="P1436" s="25"/>
    </row>
    <row r="1437" spans="1:16" x14ac:dyDescent="0.4">
      <c r="A1437" s="30"/>
      <c r="B1437" s="31"/>
      <c r="D1437" s="25"/>
      <c r="E1437" s="25"/>
      <c r="J1437" s="32"/>
      <c r="K1437" s="32"/>
      <c r="L1437" s="25"/>
      <c r="M1437" s="32"/>
      <c r="N1437" s="32"/>
      <c r="O1437" s="25"/>
      <c r="P1437" s="25"/>
    </row>
    <row r="1438" spans="1:16" x14ac:dyDescent="0.4">
      <c r="A1438" s="30"/>
      <c r="B1438" s="31"/>
      <c r="D1438" s="25"/>
      <c r="E1438" s="25"/>
      <c r="J1438" s="32"/>
      <c r="K1438" s="32"/>
      <c r="L1438" s="25"/>
      <c r="M1438" s="32"/>
      <c r="N1438" s="32"/>
      <c r="O1438" s="25"/>
      <c r="P1438" s="25"/>
    </row>
    <row r="1439" spans="1:16" x14ac:dyDescent="0.4">
      <c r="A1439" s="30"/>
      <c r="B1439" s="31"/>
      <c r="D1439" s="25"/>
      <c r="E1439" s="25"/>
      <c r="J1439" s="32"/>
      <c r="K1439" s="32"/>
      <c r="L1439" s="25"/>
      <c r="M1439" s="32"/>
      <c r="N1439" s="32"/>
      <c r="O1439" s="25"/>
      <c r="P1439" s="25"/>
    </row>
    <row r="1440" spans="1:16" x14ac:dyDescent="0.4">
      <c r="A1440" s="30"/>
      <c r="B1440" s="31"/>
      <c r="D1440" s="25"/>
      <c r="E1440" s="25"/>
      <c r="J1440" s="32"/>
      <c r="K1440" s="32"/>
      <c r="L1440" s="25"/>
      <c r="M1440" s="32"/>
      <c r="N1440" s="32"/>
      <c r="O1440" s="25"/>
      <c r="P1440" s="25"/>
    </row>
    <row r="1441" spans="1:16" x14ac:dyDescent="0.4">
      <c r="A1441" s="30"/>
      <c r="B1441" s="31"/>
      <c r="D1441" s="25"/>
      <c r="E1441" s="25"/>
      <c r="J1441" s="32"/>
      <c r="K1441" s="32"/>
      <c r="L1441" s="25"/>
      <c r="M1441" s="32"/>
      <c r="N1441" s="32"/>
      <c r="O1441" s="25"/>
      <c r="P1441" s="25"/>
    </row>
    <row r="1442" spans="1:16" x14ac:dyDescent="0.4">
      <c r="A1442" s="30"/>
      <c r="B1442" s="31"/>
      <c r="D1442" s="25"/>
      <c r="E1442" s="25"/>
      <c r="J1442" s="32"/>
      <c r="K1442" s="32"/>
      <c r="L1442" s="25"/>
      <c r="M1442" s="32"/>
      <c r="N1442" s="32"/>
      <c r="O1442" s="25"/>
      <c r="P1442" s="25"/>
    </row>
    <row r="1443" spans="1:16" x14ac:dyDescent="0.4">
      <c r="A1443" s="30"/>
      <c r="B1443" s="31"/>
      <c r="D1443" s="25"/>
      <c r="E1443" s="25"/>
      <c r="J1443" s="32"/>
      <c r="K1443" s="32"/>
      <c r="L1443" s="25"/>
      <c r="M1443" s="32"/>
      <c r="N1443" s="32"/>
      <c r="O1443" s="25"/>
      <c r="P1443" s="25"/>
    </row>
    <row r="1444" spans="1:16" x14ac:dyDescent="0.4">
      <c r="A1444" s="30"/>
      <c r="B1444" s="31"/>
      <c r="D1444" s="25"/>
      <c r="E1444" s="25"/>
      <c r="J1444" s="32"/>
      <c r="K1444" s="32"/>
      <c r="L1444" s="25"/>
      <c r="M1444" s="32"/>
      <c r="N1444" s="32"/>
      <c r="O1444" s="25"/>
      <c r="P1444" s="25"/>
    </row>
    <row r="1445" spans="1:16" x14ac:dyDescent="0.4">
      <c r="A1445" s="30"/>
      <c r="B1445" s="31"/>
      <c r="D1445" s="25"/>
      <c r="E1445" s="25"/>
      <c r="J1445" s="32"/>
      <c r="K1445" s="32"/>
      <c r="L1445" s="25"/>
      <c r="M1445" s="32"/>
      <c r="N1445" s="32"/>
      <c r="O1445" s="25"/>
      <c r="P1445" s="25"/>
    </row>
    <row r="1446" spans="1:16" x14ac:dyDescent="0.4">
      <c r="A1446" s="30"/>
      <c r="B1446" s="31"/>
      <c r="D1446" s="25"/>
      <c r="E1446" s="25"/>
      <c r="J1446" s="32"/>
      <c r="K1446" s="32"/>
      <c r="L1446" s="25"/>
      <c r="M1446" s="32"/>
      <c r="N1446" s="32"/>
      <c r="O1446" s="25"/>
      <c r="P1446" s="25"/>
    </row>
    <row r="1447" spans="1:16" x14ac:dyDescent="0.4">
      <c r="A1447" s="30"/>
      <c r="B1447" s="31"/>
      <c r="D1447" s="25"/>
      <c r="E1447" s="25"/>
      <c r="J1447" s="32"/>
      <c r="K1447" s="32"/>
      <c r="L1447" s="25"/>
      <c r="M1447" s="32"/>
      <c r="N1447" s="32"/>
      <c r="O1447" s="25"/>
      <c r="P1447" s="25"/>
    </row>
    <row r="1448" spans="1:16" x14ac:dyDescent="0.4">
      <c r="A1448" s="30"/>
      <c r="B1448" s="31"/>
      <c r="D1448" s="25"/>
      <c r="E1448" s="25"/>
      <c r="J1448" s="32"/>
      <c r="K1448" s="32"/>
      <c r="L1448" s="25"/>
      <c r="M1448" s="32"/>
      <c r="N1448" s="32"/>
      <c r="O1448" s="25"/>
      <c r="P1448" s="25"/>
    </row>
    <row r="1449" spans="1:16" x14ac:dyDescent="0.4">
      <c r="A1449" s="30"/>
      <c r="B1449" s="31"/>
      <c r="D1449" s="25"/>
      <c r="E1449" s="25"/>
      <c r="J1449" s="32"/>
      <c r="K1449" s="32"/>
      <c r="L1449" s="25"/>
      <c r="M1449" s="32"/>
      <c r="N1449" s="32"/>
      <c r="O1449" s="25"/>
      <c r="P1449" s="25"/>
    </row>
    <row r="1450" spans="1:16" x14ac:dyDescent="0.4">
      <c r="A1450" s="30"/>
      <c r="B1450" s="31"/>
      <c r="D1450" s="25"/>
      <c r="E1450" s="25"/>
      <c r="J1450" s="32"/>
      <c r="K1450" s="32"/>
      <c r="L1450" s="25"/>
      <c r="M1450" s="32"/>
      <c r="N1450" s="32"/>
      <c r="O1450" s="25"/>
      <c r="P1450" s="25"/>
    </row>
    <row r="1451" spans="1:16" x14ac:dyDescent="0.4">
      <c r="A1451" s="30"/>
      <c r="B1451" s="31"/>
      <c r="D1451" s="25"/>
      <c r="E1451" s="25"/>
      <c r="J1451" s="32"/>
      <c r="K1451" s="32"/>
      <c r="L1451" s="25"/>
      <c r="M1451" s="32"/>
      <c r="N1451" s="32"/>
      <c r="O1451" s="25"/>
      <c r="P1451" s="25"/>
    </row>
    <row r="1452" spans="1:16" x14ac:dyDescent="0.4">
      <c r="A1452" s="30"/>
      <c r="B1452" s="31"/>
      <c r="D1452" s="25"/>
      <c r="E1452" s="25"/>
      <c r="J1452" s="32"/>
      <c r="K1452" s="32"/>
      <c r="L1452" s="25"/>
      <c r="M1452" s="32"/>
      <c r="N1452" s="32"/>
      <c r="O1452" s="25"/>
      <c r="P1452" s="25"/>
    </row>
    <row r="1453" spans="1:16" x14ac:dyDescent="0.4">
      <c r="A1453" s="30"/>
      <c r="B1453" s="31"/>
      <c r="D1453" s="25"/>
      <c r="E1453" s="25"/>
      <c r="J1453" s="32"/>
      <c r="K1453" s="32"/>
      <c r="L1453" s="25"/>
      <c r="M1453" s="32"/>
      <c r="N1453" s="32"/>
      <c r="O1453" s="25"/>
      <c r="P1453" s="25"/>
    </row>
    <row r="1454" spans="1:16" x14ac:dyDescent="0.4">
      <c r="A1454" s="30"/>
      <c r="B1454" s="31"/>
      <c r="D1454" s="25"/>
      <c r="E1454" s="25"/>
      <c r="J1454" s="32"/>
      <c r="K1454" s="32"/>
      <c r="L1454" s="25"/>
      <c r="M1454" s="32"/>
      <c r="N1454" s="32"/>
      <c r="O1454" s="25"/>
      <c r="P1454" s="25"/>
    </row>
    <row r="1455" spans="1:16" x14ac:dyDescent="0.4">
      <c r="A1455" s="30"/>
      <c r="B1455" s="31"/>
      <c r="D1455" s="25"/>
      <c r="E1455" s="25"/>
      <c r="J1455" s="32"/>
      <c r="K1455" s="32"/>
      <c r="L1455" s="25"/>
      <c r="M1455" s="32"/>
      <c r="N1455" s="32"/>
      <c r="O1455" s="25"/>
      <c r="P1455" s="25"/>
    </row>
    <row r="1456" spans="1:16" x14ac:dyDescent="0.4">
      <c r="A1456" s="30"/>
      <c r="B1456" s="31"/>
      <c r="D1456" s="25"/>
      <c r="E1456" s="25"/>
      <c r="J1456" s="32"/>
      <c r="K1456" s="32"/>
      <c r="L1456" s="25"/>
      <c r="M1456" s="32"/>
      <c r="N1456" s="32"/>
      <c r="O1456" s="25"/>
      <c r="P1456" s="25"/>
    </row>
    <row r="1457" spans="1:16" x14ac:dyDescent="0.4">
      <c r="A1457" s="30"/>
      <c r="B1457" s="31"/>
      <c r="D1457" s="25"/>
      <c r="E1457" s="25"/>
      <c r="J1457" s="32"/>
      <c r="K1457" s="32"/>
      <c r="L1457" s="25"/>
      <c r="M1457" s="32"/>
      <c r="N1457" s="32"/>
      <c r="O1457" s="25"/>
      <c r="P1457" s="25"/>
    </row>
    <row r="1458" spans="1:16" x14ac:dyDescent="0.4">
      <c r="A1458" s="30"/>
      <c r="B1458" s="31"/>
      <c r="D1458" s="25"/>
      <c r="E1458" s="25"/>
      <c r="J1458" s="32"/>
      <c r="K1458" s="32"/>
      <c r="L1458" s="25"/>
      <c r="M1458" s="32"/>
      <c r="N1458" s="32"/>
      <c r="O1458" s="25"/>
      <c r="P1458" s="25"/>
    </row>
    <row r="1459" spans="1:16" x14ac:dyDescent="0.4">
      <c r="A1459" s="30"/>
      <c r="B1459" s="31"/>
      <c r="D1459" s="25"/>
      <c r="E1459" s="25"/>
      <c r="J1459" s="32"/>
      <c r="K1459" s="32"/>
      <c r="L1459" s="25"/>
      <c r="M1459" s="32"/>
      <c r="N1459" s="32"/>
      <c r="O1459" s="25"/>
      <c r="P1459" s="25"/>
    </row>
    <row r="1460" spans="1:16" x14ac:dyDescent="0.4">
      <c r="A1460" s="30"/>
      <c r="B1460" s="31"/>
      <c r="D1460" s="25"/>
      <c r="E1460" s="25"/>
      <c r="J1460" s="32"/>
      <c r="K1460" s="32"/>
      <c r="L1460" s="25"/>
      <c r="M1460" s="32"/>
      <c r="N1460" s="32"/>
      <c r="O1460" s="25"/>
      <c r="P1460" s="25"/>
    </row>
    <row r="1461" spans="1:16" x14ac:dyDescent="0.4">
      <c r="A1461" s="30"/>
      <c r="B1461" s="31"/>
      <c r="D1461" s="25"/>
      <c r="E1461" s="25"/>
      <c r="J1461" s="32"/>
      <c r="K1461" s="32"/>
      <c r="L1461" s="25"/>
      <c r="M1461" s="32"/>
      <c r="N1461" s="32"/>
      <c r="O1461" s="25"/>
      <c r="P1461" s="25"/>
    </row>
    <row r="1462" spans="1:16" x14ac:dyDescent="0.4">
      <c r="A1462" s="30"/>
      <c r="B1462" s="31"/>
      <c r="D1462" s="25"/>
      <c r="E1462" s="25"/>
      <c r="J1462" s="32"/>
      <c r="K1462" s="32"/>
      <c r="L1462" s="25"/>
      <c r="M1462" s="32"/>
      <c r="N1462" s="32"/>
      <c r="O1462" s="25"/>
      <c r="P1462" s="25"/>
    </row>
    <row r="1463" spans="1:16" x14ac:dyDescent="0.4">
      <c r="A1463" s="30"/>
      <c r="B1463" s="31"/>
      <c r="D1463" s="25"/>
      <c r="E1463" s="25"/>
      <c r="J1463" s="32"/>
      <c r="K1463" s="32"/>
      <c r="L1463" s="25"/>
      <c r="M1463" s="32"/>
      <c r="N1463" s="32"/>
      <c r="O1463" s="25"/>
      <c r="P1463" s="25"/>
    </row>
    <row r="1464" spans="1:16" x14ac:dyDescent="0.4">
      <c r="A1464" s="30"/>
      <c r="B1464" s="31"/>
      <c r="D1464" s="25"/>
      <c r="E1464" s="25"/>
      <c r="J1464" s="32"/>
      <c r="K1464" s="32"/>
      <c r="L1464" s="25"/>
      <c r="M1464" s="32"/>
      <c r="N1464" s="32"/>
      <c r="O1464" s="25"/>
      <c r="P1464" s="25"/>
    </row>
    <row r="1465" spans="1:16" x14ac:dyDescent="0.4">
      <c r="A1465" s="30"/>
      <c r="B1465" s="31"/>
      <c r="D1465" s="25"/>
      <c r="E1465" s="25"/>
      <c r="J1465" s="32"/>
      <c r="K1465" s="32"/>
      <c r="L1465" s="25"/>
      <c r="M1465" s="32"/>
      <c r="N1465" s="32"/>
      <c r="O1465" s="25"/>
      <c r="P1465" s="25"/>
    </row>
    <row r="1466" spans="1:16" x14ac:dyDescent="0.4">
      <c r="A1466" s="30"/>
      <c r="B1466" s="31"/>
      <c r="D1466" s="25"/>
      <c r="E1466" s="25"/>
      <c r="J1466" s="32"/>
      <c r="K1466" s="32"/>
      <c r="L1466" s="25"/>
      <c r="M1466" s="32"/>
      <c r="N1466" s="32"/>
      <c r="O1466" s="25"/>
      <c r="P1466" s="25"/>
    </row>
    <row r="1467" spans="1:16" x14ac:dyDescent="0.4">
      <c r="A1467" s="30"/>
      <c r="B1467" s="31"/>
      <c r="D1467" s="25"/>
      <c r="E1467" s="25"/>
      <c r="J1467" s="32"/>
      <c r="K1467" s="32"/>
      <c r="L1467" s="25"/>
      <c r="M1467" s="32"/>
      <c r="N1467" s="32"/>
      <c r="O1467" s="25"/>
      <c r="P1467" s="25"/>
    </row>
    <row r="1468" spans="1:16" x14ac:dyDescent="0.4">
      <c r="A1468" s="30"/>
      <c r="B1468" s="31"/>
      <c r="D1468" s="25"/>
      <c r="E1468" s="25"/>
      <c r="J1468" s="32"/>
      <c r="K1468" s="32"/>
      <c r="L1468" s="25"/>
      <c r="M1468" s="32"/>
      <c r="N1468" s="32"/>
      <c r="O1468" s="25"/>
      <c r="P1468" s="25"/>
    </row>
    <row r="1469" spans="1:16" x14ac:dyDescent="0.4">
      <c r="A1469" s="30"/>
      <c r="B1469" s="31"/>
      <c r="D1469" s="25"/>
      <c r="E1469" s="25"/>
      <c r="J1469" s="32"/>
      <c r="K1469" s="32"/>
      <c r="L1469" s="25"/>
      <c r="M1469" s="32"/>
      <c r="N1469" s="32"/>
      <c r="O1469" s="25"/>
      <c r="P1469" s="25"/>
    </row>
    <row r="1470" spans="1:16" x14ac:dyDescent="0.4">
      <c r="A1470" s="30"/>
      <c r="B1470" s="31"/>
      <c r="D1470" s="25"/>
      <c r="E1470" s="25"/>
      <c r="J1470" s="32"/>
      <c r="K1470" s="32"/>
      <c r="L1470" s="25"/>
      <c r="M1470" s="32"/>
      <c r="N1470" s="32"/>
      <c r="O1470" s="25"/>
      <c r="P1470" s="25"/>
    </row>
    <row r="1471" spans="1:16" x14ac:dyDescent="0.4">
      <c r="A1471" s="30"/>
      <c r="B1471" s="31"/>
      <c r="D1471" s="25"/>
      <c r="E1471" s="25"/>
      <c r="J1471" s="32"/>
      <c r="K1471" s="32"/>
      <c r="L1471" s="25"/>
      <c r="M1471" s="32"/>
      <c r="N1471" s="32"/>
      <c r="O1471" s="25"/>
      <c r="P1471" s="25"/>
    </row>
    <row r="1472" spans="1:16" x14ac:dyDescent="0.4">
      <c r="A1472" s="30"/>
      <c r="B1472" s="31"/>
      <c r="D1472" s="25"/>
      <c r="E1472" s="25"/>
      <c r="J1472" s="32"/>
      <c r="K1472" s="32"/>
      <c r="L1472" s="25"/>
      <c r="M1472" s="32"/>
      <c r="N1472" s="32"/>
      <c r="O1472" s="25"/>
      <c r="P1472" s="25"/>
    </row>
    <row r="1473" spans="1:16" x14ac:dyDescent="0.4">
      <c r="A1473" s="30"/>
      <c r="B1473" s="31"/>
      <c r="D1473" s="25"/>
      <c r="E1473" s="25"/>
      <c r="J1473" s="32"/>
      <c r="K1473" s="32"/>
      <c r="L1473" s="25"/>
      <c r="M1473" s="32"/>
      <c r="N1473" s="32"/>
      <c r="O1473" s="25"/>
      <c r="P1473" s="25"/>
    </row>
    <row r="1474" spans="1:16" x14ac:dyDescent="0.4">
      <c r="A1474" s="30"/>
      <c r="B1474" s="31"/>
      <c r="D1474" s="25"/>
      <c r="E1474" s="25"/>
      <c r="J1474" s="32"/>
      <c r="K1474" s="32"/>
      <c r="L1474" s="25"/>
      <c r="M1474" s="32"/>
      <c r="N1474" s="32"/>
      <c r="O1474" s="25"/>
      <c r="P1474" s="25"/>
    </row>
    <row r="1475" spans="1:16" x14ac:dyDescent="0.4">
      <c r="A1475" s="30"/>
      <c r="B1475" s="31"/>
      <c r="D1475" s="25"/>
      <c r="E1475" s="25"/>
      <c r="J1475" s="32"/>
      <c r="K1475" s="32"/>
      <c r="L1475" s="25"/>
      <c r="M1475" s="32"/>
      <c r="N1475" s="32"/>
      <c r="O1475" s="25"/>
      <c r="P1475" s="25"/>
    </row>
    <row r="1476" spans="1:16" x14ac:dyDescent="0.4">
      <c r="A1476" s="30"/>
      <c r="B1476" s="31"/>
      <c r="D1476" s="25"/>
      <c r="E1476" s="25"/>
      <c r="J1476" s="32"/>
      <c r="K1476" s="32"/>
      <c r="L1476" s="25"/>
      <c r="M1476" s="32"/>
      <c r="N1476" s="32"/>
      <c r="O1476" s="25"/>
      <c r="P1476" s="25"/>
    </row>
    <row r="1477" spans="1:16" x14ac:dyDescent="0.4">
      <c r="A1477" s="30"/>
      <c r="B1477" s="31"/>
      <c r="D1477" s="25"/>
      <c r="E1477" s="25"/>
      <c r="J1477" s="32"/>
      <c r="K1477" s="32"/>
      <c r="L1477" s="25"/>
      <c r="M1477" s="32"/>
      <c r="N1477" s="32"/>
      <c r="O1477" s="25"/>
      <c r="P1477" s="25"/>
    </row>
    <row r="1478" spans="1:16" x14ac:dyDescent="0.4">
      <c r="A1478" s="30"/>
      <c r="B1478" s="31"/>
      <c r="D1478" s="25"/>
      <c r="E1478" s="25"/>
      <c r="J1478" s="32"/>
      <c r="K1478" s="32"/>
      <c r="L1478" s="25"/>
      <c r="M1478" s="32"/>
      <c r="N1478" s="32"/>
      <c r="O1478" s="25"/>
      <c r="P1478" s="25"/>
    </row>
    <row r="1479" spans="1:16" x14ac:dyDescent="0.4">
      <c r="A1479" s="30"/>
      <c r="B1479" s="31"/>
      <c r="D1479" s="25"/>
      <c r="E1479" s="25"/>
      <c r="J1479" s="32"/>
      <c r="K1479" s="32"/>
      <c r="L1479" s="25"/>
      <c r="M1479" s="32"/>
      <c r="N1479" s="32"/>
      <c r="O1479" s="25"/>
      <c r="P1479" s="25"/>
    </row>
    <row r="1480" spans="1:16" x14ac:dyDescent="0.4">
      <c r="A1480" s="30"/>
      <c r="B1480" s="31"/>
      <c r="D1480" s="25"/>
      <c r="E1480" s="25"/>
      <c r="J1480" s="32"/>
      <c r="K1480" s="32"/>
      <c r="L1480" s="25"/>
      <c r="M1480" s="32"/>
      <c r="N1480" s="32"/>
      <c r="O1480" s="25"/>
      <c r="P1480" s="25"/>
    </row>
    <row r="1481" spans="1:16" x14ac:dyDescent="0.4">
      <c r="A1481" s="30"/>
      <c r="B1481" s="31"/>
      <c r="D1481" s="25"/>
      <c r="E1481" s="25"/>
      <c r="J1481" s="32"/>
      <c r="K1481" s="32"/>
      <c r="L1481" s="25"/>
      <c r="M1481" s="32"/>
      <c r="N1481" s="32"/>
      <c r="O1481" s="25"/>
      <c r="P1481" s="25"/>
    </row>
    <row r="1482" spans="1:16" x14ac:dyDescent="0.4">
      <c r="A1482" s="30"/>
      <c r="B1482" s="31"/>
      <c r="D1482" s="25"/>
      <c r="E1482" s="25"/>
      <c r="J1482" s="32"/>
      <c r="K1482" s="32"/>
      <c r="L1482" s="25"/>
      <c r="M1482" s="32"/>
      <c r="N1482" s="32"/>
      <c r="O1482" s="25"/>
      <c r="P1482" s="25"/>
    </row>
    <row r="1483" spans="1:16" x14ac:dyDescent="0.4">
      <c r="A1483" s="30"/>
      <c r="B1483" s="31"/>
      <c r="D1483" s="25"/>
      <c r="E1483" s="25"/>
      <c r="J1483" s="32"/>
      <c r="K1483" s="32"/>
      <c r="L1483" s="25"/>
      <c r="M1483" s="32"/>
      <c r="N1483" s="32"/>
      <c r="O1483" s="25"/>
      <c r="P1483" s="25"/>
    </row>
    <row r="1484" spans="1:16" x14ac:dyDescent="0.4">
      <c r="A1484" s="30"/>
      <c r="B1484" s="31"/>
      <c r="D1484" s="25"/>
      <c r="E1484" s="25"/>
      <c r="J1484" s="32"/>
      <c r="K1484" s="32"/>
      <c r="L1484" s="25"/>
      <c r="M1484" s="32"/>
      <c r="N1484" s="32"/>
      <c r="O1484" s="25"/>
      <c r="P1484" s="25"/>
    </row>
    <row r="1485" spans="1:16" x14ac:dyDescent="0.4">
      <c r="A1485" s="30"/>
      <c r="B1485" s="31"/>
      <c r="D1485" s="25"/>
      <c r="E1485" s="25"/>
      <c r="J1485" s="32"/>
      <c r="K1485" s="32"/>
      <c r="L1485" s="25"/>
      <c r="M1485" s="32"/>
      <c r="N1485" s="32"/>
      <c r="O1485" s="25"/>
      <c r="P1485" s="25"/>
    </row>
    <row r="1486" spans="1:16" x14ac:dyDescent="0.4">
      <c r="A1486" s="30"/>
      <c r="B1486" s="31"/>
      <c r="D1486" s="25"/>
      <c r="E1486" s="25"/>
      <c r="J1486" s="32"/>
      <c r="K1486" s="32"/>
      <c r="L1486" s="25"/>
      <c r="M1486" s="32"/>
      <c r="N1486" s="32"/>
      <c r="O1486" s="25"/>
      <c r="P1486" s="25"/>
    </row>
    <row r="1487" spans="1:16" x14ac:dyDescent="0.4">
      <c r="A1487" s="30"/>
      <c r="B1487" s="31"/>
      <c r="D1487" s="25"/>
      <c r="E1487" s="25"/>
      <c r="J1487" s="32"/>
      <c r="K1487" s="32"/>
      <c r="L1487" s="25"/>
      <c r="M1487" s="32"/>
      <c r="N1487" s="32"/>
      <c r="O1487" s="25"/>
      <c r="P1487" s="25"/>
    </row>
    <row r="1488" spans="1:16" x14ac:dyDescent="0.4">
      <c r="A1488" s="30"/>
      <c r="B1488" s="31"/>
      <c r="D1488" s="25"/>
      <c r="E1488" s="25"/>
      <c r="J1488" s="32"/>
      <c r="K1488" s="32"/>
      <c r="L1488" s="25"/>
      <c r="M1488" s="32"/>
      <c r="N1488" s="32"/>
      <c r="O1488" s="25"/>
      <c r="P1488" s="25"/>
    </row>
    <row r="1489" spans="1:16" x14ac:dyDescent="0.4">
      <c r="A1489" s="30"/>
      <c r="B1489" s="31"/>
      <c r="D1489" s="25"/>
      <c r="E1489" s="25"/>
      <c r="J1489" s="32"/>
      <c r="K1489" s="32"/>
      <c r="L1489" s="25"/>
      <c r="M1489" s="32"/>
      <c r="N1489" s="32"/>
      <c r="O1489" s="25"/>
      <c r="P1489" s="25"/>
    </row>
    <row r="1490" spans="1:16" x14ac:dyDescent="0.4">
      <c r="A1490" s="30"/>
      <c r="B1490" s="31"/>
      <c r="D1490" s="25"/>
      <c r="E1490" s="25"/>
      <c r="J1490" s="32"/>
      <c r="K1490" s="32"/>
      <c r="L1490" s="25"/>
      <c r="M1490" s="32"/>
      <c r="N1490" s="32"/>
      <c r="O1490" s="25"/>
      <c r="P1490" s="25"/>
    </row>
    <row r="1491" spans="1:16" x14ac:dyDescent="0.4">
      <c r="A1491" s="30"/>
      <c r="B1491" s="31"/>
      <c r="D1491" s="25"/>
      <c r="E1491" s="25"/>
      <c r="J1491" s="32"/>
      <c r="K1491" s="32"/>
      <c r="L1491" s="25"/>
      <c r="M1491" s="32"/>
      <c r="N1491" s="32"/>
      <c r="O1491" s="25"/>
      <c r="P1491" s="25"/>
    </row>
    <row r="1492" spans="1:16" x14ac:dyDescent="0.4">
      <c r="A1492" s="30"/>
      <c r="B1492" s="31"/>
      <c r="D1492" s="25"/>
      <c r="E1492" s="25"/>
      <c r="J1492" s="32"/>
      <c r="K1492" s="32"/>
      <c r="L1492" s="25"/>
      <c r="M1492" s="32"/>
      <c r="N1492" s="32"/>
      <c r="O1492" s="25"/>
      <c r="P1492" s="25"/>
    </row>
    <row r="1493" spans="1:16" x14ac:dyDescent="0.4">
      <c r="A1493" s="30"/>
      <c r="B1493" s="31"/>
      <c r="D1493" s="25"/>
      <c r="E1493" s="25"/>
      <c r="J1493" s="32"/>
      <c r="K1493" s="32"/>
      <c r="L1493" s="25"/>
      <c r="M1493" s="32"/>
      <c r="N1493" s="32"/>
      <c r="O1493" s="25"/>
      <c r="P1493" s="25"/>
    </row>
    <row r="1494" spans="1:16" x14ac:dyDescent="0.4">
      <c r="A1494" s="30"/>
      <c r="B1494" s="31"/>
      <c r="D1494" s="25"/>
      <c r="E1494" s="25"/>
      <c r="J1494" s="32"/>
      <c r="K1494" s="32"/>
      <c r="L1494" s="25"/>
      <c r="M1494" s="32"/>
      <c r="N1494" s="32"/>
      <c r="O1494" s="25"/>
      <c r="P1494" s="25"/>
    </row>
    <row r="1495" spans="1:16" x14ac:dyDescent="0.4">
      <c r="A1495" s="30"/>
      <c r="B1495" s="31"/>
      <c r="D1495" s="25"/>
      <c r="E1495" s="25"/>
      <c r="J1495" s="32"/>
      <c r="K1495" s="32"/>
      <c r="L1495" s="25"/>
      <c r="M1495" s="32"/>
      <c r="N1495" s="32"/>
      <c r="O1495" s="25"/>
      <c r="P1495" s="25"/>
    </row>
    <row r="1496" spans="1:16" x14ac:dyDescent="0.4">
      <c r="A1496" s="30"/>
      <c r="B1496" s="31"/>
      <c r="D1496" s="25"/>
      <c r="E1496" s="25"/>
      <c r="J1496" s="32"/>
      <c r="K1496" s="32"/>
      <c r="L1496" s="25"/>
      <c r="M1496" s="32"/>
      <c r="N1496" s="32"/>
      <c r="O1496" s="25"/>
      <c r="P1496" s="25"/>
    </row>
    <row r="1497" spans="1:16" x14ac:dyDescent="0.4">
      <c r="A1497" s="30"/>
      <c r="B1497" s="31"/>
      <c r="D1497" s="25"/>
      <c r="E1497" s="25"/>
      <c r="J1497" s="32"/>
      <c r="K1497" s="32"/>
      <c r="L1497" s="25"/>
      <c r="M1497" s="32"/>
      <c r="N1497" s="32"/>
      <c r="O1497" s="25"/>
      <c r="P1497" s="25"/>
    </row>
    <row r="1498" spans="1:16" x14ac:dyDescent="0.4">
      <c r="A1498" s="30"/>
      <c r="B1498" s="31"/>
      <c r="D1498" s="25"/>
      <c r="E1498" s="25"/>
      <c r="J1498" s="32"/>
      <c r="K1498" s="32"/>
      <c r="L1498" s="25"/>
      <c r="M1498" s="32"/>
      <c r="N1498" s="32"/>
      <c r="O1498" s="25"/>
      <c r="P1498" s="25"/>
    </row>
    <row r="1499" spans="1:16" x14ac:dyDescent="0.4">
      <c r="A1499" s="30"/>
      <c r="B1499" s="31"/>
      <c r="D1499" s="25"/>
      <c r="E1499" s="25"/>
      <c r="J1499" s="32"/>
      <c r="K1499" s="32"/>
      <c r="L1499" s="25"/>
      <c r="M1499" s="32"/>
      <c r="N1499" s="32"/>
      <c r="O1499" s="25"/>
      <c r="P1499" s="25"/>
    </row>
    <row r="1500" spans="1:16" x14ac:dyDescent="0.4">
      <c r="A1500" s="30"/>
      <c r="B1500" s="31"/>
      <c r="D1500" s="25"/>
      <c r="E1500" s="25"/>
      <c r="J1500" s="32"/>
      <c r="K1500" s="32"/>
      <c r="L1500" s="25"/>
      <c r="M1500" s="32"/>
      <c r="N1500" s="32"/>
      <c r="O1500" s="25"/>
      <c r="P1500" s="25"/>
    </row>
    <row r="1501" spans="1:16" x14ac:dyDescent="0.4">
      <c r="A1501" s="30"/>
      <c r="B1501" s="31"/>
      <c r="D1501" s="25"/>
      <c r="E1501" s="25"/>
      <c r="J1501" s="32"/>
      <c r="K1501" s="32"/>
      <c r="L1501" s="25"/>
      <c r="M1501" s="32"/>
      <c r="N1501" s="32"/>
      <c r="O1501" s="25"/>
      <c r="P1501" s="25"/>
    </row>
    <row r="1502" spans="1:16" x14ac:dyDescent="0.4">
      <c r="A1502" s="30"/>
      <c r="B1502" s="31"/>
      <c r="D1502" s="25"/>
      <c r="E1502" s="25"/>
      <c r="J1502" s="32"/>
      <c r="K1502" s="32"/>
      <c r="L1502" s="25"/>
      <c r="M1502" s="32"/>
      <c r="N1502" s="32"/>
      <c r="O1502" s="25"/>
      <c r="P1502" s="25"/>
    </row>
    <row r="1503" spans="1:16" x14ac:dyDescent="0.4">
      <c r="A1503" s="30"/>
      <c r="B1503" s="31"/>
      <c r="D1503" s="25"/>
      <c r="E1503" s="25"/>
      <c r="J1503" s="32"/>
      <c r="K1503" s="32"/>
      <c r="L1503" s="25"/>
      <c r="M1503" s="32"/>
      <c r="N1503" s="32"/>
      <c r="O1503" s="25"/>
      <c r="P1503" s="25"/>
    </row>
    <row r="1504" spans="1:16" x14ac:dyDescent="0.4">
      <c r="A1504" s="30"/>
      <c r="B1504" s="31"/>
      <c r="D1504" s="25"/>
      <c r="E1504" s="25"/>
      <c r="J1504" s="32"/>
      <c r="K1504" s="32"/>
      <c r="L1504" s="25"/>
      <c r="M1504" s="32"/>
      <c r="N1504" s="32"/>
      <c r="O1504" s="25"/>
      <c r="P1504" s="25"/>
    </row>
    <row r="1505" spans="1:16" x14ac:dyDescent="0.4">
      <c r="A1505" s="30"/>
      <c r="B1505" s="31"/>
      <c r="D1505" s="25"/>
      <c r="E1505" s="25"/>
      <c r="J1505" s="32"/>
      <c r="K1505" s="32"/>
      <c r="L1505" s="25"/>
      <c r="M1505" s="32"/>
      <c r="N1505" s="32"/>
      <c r="O1505" s="25"/>
      <c r="P1505" s="25"/>
    </row>
    <row r="1506" spans="1:16" x14ac:dyDescent="0.4">
      <c r="A1506" s="30"/>
      <c r="B1506" s="31"/>
      <c r="D1506" s="25"/>
      <c r="E1506" s="25"/>
      <c r="J1506" s="32"/>
      <c r="K1506" s="32"/>
      <c r="L1506" s="25"/>
      <c r="M1506" s="32"/>
      <c r="N1506" s="32"/>
      <c r="O1506" s="25"/>
      <c r="P1506" s="25"/>
    </row>
    <row r="1507" spans="1:16" x14ac:dyDescent="0.4">
      <c r="A1507" s="30"/>
      <c r="B1507" s="31"/>
      <c r="D1507" s="25"/>
      <c r="E1507" s="25"/>
      <c r="J1507" s="32"/>
      <c r="K1507" s="32"/>
      <c r="L1507" s="25"/>
      <c r="M1507" s="32"/>
      <c r="N1507" s="32"/>
      <c r="O1507" s="25"/>
      <c r="P1507" s="25"/>
    </row>
    <row r="1508" spans="1:16" x14ac:dyDescent="0.4">
      <c r="A1508" s="30"/>
      <c r="B1508" s="31"/>
      <c r="D1508" s="25"/>
      <c r="E1508" s="25"/>
      <c r="J1508" s="32"/>
      <c r="K1508" s="32"/>
      <c r="L1508" s="25"/>
      <c r="M1508" s="32"/>
      <c r="N1508" s="32"/>
      <c r="O1508" s="25"/>
      <c r="P1508" s="25"/>
    </row>
    <row r="1509" spans="1:16" x14ac:dyDescent="0.4">
      <c r="A1509" s="30"/>
      <c r="B1509" s="31"/>
      <c r="D1509" s="25"/>
      <c r="E1509" s="25"/>
      <c r="J1509" s="32"/>
      <c r="K1509" s="32"/>
      <c r="L1509" s="25"/>
      <c r="M1509" s="32"/>
      <c r="N1509" s="32"/>
      <c r="O1509" s="25"/>
      <c r="P1509" s="25"/>
    </row>
    <row r="1510" spans="1:16" x14ac:dyDescent="0.4">
      <c r="A1510" s="30"/>
      <c r="B1510" s="31"/>
      <c r="D1510" s="25"/>
      <c r="E1510" s="25"/>
      <c r="J1510" s="32"/>
      <c r="K1510" s="32"/>
      <c r="L1510" s="25"/>
      <c r="M1510" s="32"/>
      <c r="N1510" s="32"/>
      <c r="O1510" s="25"/>
      <c r="P1510" s="25"/>
    </row>
    <row r="1511" spans="1:16" x14ac:dyDescent="0.4">
      <c r="A1511" s="30"/>
      <c r="B1511" s="31"/>
      <c r="D1511" s="25"/>
      <c r="E1511" s="25"/>
      <c r="J1511" s="32"/>
      <c r="K1511" s="32"/>
      <c r="L1511" s="25"/>
      <c r="M1511" s="32"/>
      <c r="N1511" s="32"/>
      <c r="O1511" s="25"/>
      <c r="P1511" s="25"/>
    </row>
    <row r="1512" spans="1:16" x14ac:dyDescent="0.4">
      <c r="A1512" s="30"/>
      <c r="B1512" s="31"/>
      <c r="D1512" s="25"/>
      <c r="E1512" s="25"/>
      <c r="J1512" s="32"/>
      <c r="K1512" s="32"/>
      <c r="L1512" s="25"/>
      <c r="M1512" s="32"/>
      <c r="N1512" s="32"/>
      <c r="O1512" s="25"/>
      <c r="P1512" s="25"/>
    </row>
    <row r="1513" spans="1:16" x14ac:dyDescent="0.4">
      <c r="A1513" s="30"/>
      <c r="B1513" s="31"/>
      <c r="D1513" s="25"/>
      <c r="E1513" s="25"/>
      <c r="J1513" s="32"/>
      <c r="K1513" s="32"/>
      <c r="L1513" s="25"/>
      <c r="M1513" s="32"/>
      <c r="N1513" s="32"/>
      <c r="O1513" s="25"/>
      <c r="P1513" s="25"/>
    </row>
    <row r="1514" spans="1:16" x14ac:dyDescent="0.4">
      <c r="A1514" s="30"/>
      <c r="B1514" s="31"/>
      <c r="D1514" s="25"/>
      <c r="E1514" s="25"/>
      <c r="J1514" s="32"/>
      <c r="K1514" s="32"/>
      <c r="L1514" s="25"/>
      <c r="M1514" s="32"/>
      <c r="N1514" s="32"/>
      <c r="O1514" s="25"/>
      <c r="P1514" s="25"/>
    </row>
    <row r="1515" spans="1:16" x14ac:dyDescent="0.4">
      <c r="A1515" s="30"/>
      <c r="B1515" s="31"/>
      <c r="D1515" s="25"/>
      <c r="E1515" s="25"/>
      <c r="J1515" s="32"/>
      <c r="K1515" s="32"/>
      <c r="L1515" s="25"/>
      <c r="M1515" s="32"/>
      <c r="N1515" s="32"/>
      <c r="O1515" s="25"/>
      <c r="P1515" s="25"/>
    </row>
    <row r="1516" spans="1:16" x14ac:dyDescent="0.4">
      <c r="A1516" s="30"/>
      <c r="B1516" s="31"/>
      <c r="D1516" s="25"/>
      <c r="E1516" s="25"/>
      <c r="J1516" s="32"/>
      <c r="K1516" s="32"/>
      <c r="L1516" s="25"/>
      <c r="M1516" s="32"/>
      <c r="N1516" s="32"/>
      <c r="O1516" s="25"/>
      <c r="P1516" s="25"/>
    </row>
    <row r="1517" spans="1:16" x14ac:dyDescent="0.4">
      <c r="A1517" s="30"/>
      <c r="B1517" s="31"/>
      <c r="D1517" s="25"/>
      <c r="E1517" s="25"/>
      <c r="J1517" s="32"/>
      <c r="K1517" s="32"/>
      <c r="L1517" s="25"/>
      <c r="M1517" s="32"/>
      <c r="N1517" s="32"/>
      <c r="O1517" s="25"/>
      <c r="P1517" s="25"/>
    </row>
    <row r="1518" spans="1:16" x14ac:dyDescent="0.4">
      <c r="A1518" s="30"/>
      <c r="B1518" s="31"/>
      <c r="D1518" s="25"/>
      <c r="E1518" s="25"/>
      <c r="J1518" s="32"/>
      <c r="K1518" s="32"/>
      <c r="L1518" s="25"/>
      <c r="M1518" s="32"/>
      <c r="N1518" s="32"/>
      <c r="O1518" s="25"/>
      <c r="P1518" s="25"/>
    </row>
    <row r="1519" spans="1:16" x14ac:dyDescent="0.4">
      <c r="A1519" s="30"/>
      <c r="B1519" s="31"/>
      <c r="D1519" s="25"/>
      <c r="E1519" s="25"/>
      <c r="J1519" s="32"/>
      <c r="K1519" s="32"/>
      <c r="L1519" s="25"/>
      <c r="M1519" s="32"/>
      <c r="N1519" s="32"/>
      <c r="O1519" s="25"/>
      <c r="P1519" s="25"/>
    </row>
    <row r="1520" spans="1:16" x14ac:dyDescent="0.4">
      <c r="A1520" s="30"/>
      <c r="B1520" s="31"/>
      <c r="D1520" s="25"/>
      <c r="E1520" s="25"/>
      <c r="J1520" s="32"/>
      <c r="K1520" s="32"/>
      <c r="L1520" s="25"/>
      <c r="M1520" s="32"/>
      <c r="N1520" s="32"/>
      <c r="O1520" s="25"/>
      <c r="P1520" s="25"/>
    </row>
    <row r="1521" spans="1:16" x14ac:dyDescent="0.4">
      <c r="A1521" s="30"/>
      <c r="B1521" s="31"/>
      <c r="D1521" s="25"/>
      <c r="E1521" s="25"/>
      <c r="J1521" s="32"/>
      <c r="K1521" s="32"/>
      <c r="L1521" s="25"/>
      <c r="M1521" s="32"/>
      <c r="N1521" s="32"/>
      <c r="O1521" s="25"/>
      <c r="P1521" s="25"/>
    </row>
    <row r="1522" spans="1:16" x14ac:dyDescent="0.4">
      <c r="A1522" s="30"/>
      <c r="B1522" s="31"/>
      <c r="D1522" s="25"/>
      <c r="E1522" s="25"/>
      <c r="J1522" s="32"/>
      <c r="K1522" s="32"/>
      <c r="L1522" s="25"/>
      <c r="M1522" s="32"/>
      <c r="N1522" s="32"/>
      <c r="O1522" s="25"/>
      <c r="P1522" s="25"/>
    </row>
    <row r="1523" spans="1:16" x14ac:dyDescent="0.4">
      <c r="A1523" s="30"/>
      <c r="B1523" s="31"/>
      <c r="D1523" s="25"/>
      <c r="E1523" s="25"/>
      <c r="J1523" s="32"/>
      <c r="K1523" s="32"/>
      <c r="L1523" s="25"/>
      <c r="M1523" s="32"/>
      <c r="N1523" s="32"/>
      <c r="O1523" s="25"/>
      <c r="P1523" s="25"/>
    </row>
    <row r="1524" spans="1:16" x14ac:dyDescent="0.4">
      <c r="A1524" s="30"/>
      <c r="B1524" s="31"/>
      <c r="D1524" s="25"/>
      <c r="E1524" s="25"/>
      <c r="J1524" s="32"/>
      <c r="K1524" s="32"/>
      <c r="L1524" s="25"/>
      <c r="M1524" s="32"/>
      <c r="N1524" s="32"/>
      <c r="O1524" s="25"/>
      <c r="P1524" s="25"/>
    </row>
    <row r="1525" spans="1:16" x14ac:dyDescent="0.4">
      <c r="A1525" s="30"/>
      <c r="B1525" s="31"/>
      <c r="D1525" s="25"/>
      <c r="E1525" s="25"/>
      <c r="J1525" s="32"/>
      <c r="K1525" s="32"/>
      <c r="L1525" s="25"/>
      <c r="M1525" s="32"/>
      <c r="N1525" s="32"/>
      <c r="O1525" s="25"/>
      <c r="P1525" s="25"/>
    </row>
    <row r="1526" spans="1:16" x14ac:dyDescent="0.4">
      <c r="A1526" s="30"/>
      <c r="B1526" s="31"/>
      <c r="D1526" s="25"/>
      <c r="E1526" s="25"/>
      <c r="J1526" s="32"/>
      <c r="K1526" s="32"/>
      <c r="L1526" s="25"/>
      <c r="M1526" s="32"/>
      <c r="N1526" s="32"/>
      <c r="O1526" s="25"/>
      <c r="P1526" s="25"/>
    </row>
    <row r="1527" spans="1:16" x14ac:dyDescent="0.4">
      <c r="A1527" s="30"/>
      <c r="B1527" s="31"/>
      <c r="D1527" s="25"/>
      <c r="E1527" s="25"/>
      <c r="J1527" s="32"/>
      <c r="K1527" s="32"/>
      <c r="L1527" s="25"/>
      <c r="M1527" s="32"/>
      <c r="N1527" s="32"/>
      <c r="O1527" s="25"/>
      <c r="P1527" s="25"/>
    </row>
    <row r="1528" spans="1:16" x14ac:dyDescent="0.4">
      <c r="A1528" s="30"/>
      <c r="B1528" s="31"/>
      <c r="D1528" s="25"/>
      <c r="E1528" s="25"/>
      <c r="J1528" s="32"/>
      <c r="K1528" s="32"/>
      <c r="L1528" s="25"/>
      <c r="M1528" s="32"/>
      <c r="N1528" s="32"/>
      <c r="O1528" s="25"/>
      <c r="P1528" s="25"/>
    </row>
    <row r="1529" spans="1:16" x14ac:dyDescent="0.4">
      <c r="A1529" s="30"/>
      <c r="B1529" s="31"/>
      <c r="D1529" s="25"/>
      <c r="E1529" s="25"/>
      <c r="J1529" s="32"/>
      <c r="K1529" s="32"/>
      <c r="L1529" s="25"/>
      <c r="M1529" s="32"/>
      <c r="N1529" s="32"/>
      <c r="O1529" s="25"/>
      <c r="P1529" s="25"/>
    </row>
    <row r="1530" spans="1:16" x14ac:dyDescent="0.4">
      <c r="A1530" s="30"/>
      <c r="B1530" s="31"/>
      <c r="D1530" s="25"/>
      <c r="E1530" s="25"/>
      <c r="J1530" s="32"/>
      <c r="K1530" s="32"/>
      <c r="L1530" s="25"/>
      <c r="M1530" s="32"/>
      <c r="N1530" s="32"/>
      <c r="O1530" s="25"/>
      <c r="P1530" s="25"/>
    </row>
    <row r="1531" spans="1:16" x14ac:dyDescent="0.4">
      <c r="A1531" s="30"/>
      <c r="B1531" s="31"/>
      <c r="D1531" s="25"/>
      <c r="E1531" s="25"/>
      <c r="J1531" s="32"/>
      <c r="K1531" s="32"/>
      <c r="L1531" s="25"/>
      <c r="M1531" s="32"/>
      <c r="N1531" s="32"/>
      <c r="O1531" s="25"/>
      <c r="P1531" s="25"/>
    </row>
    <row r="1532" spans="1:16" x14ac:dyDescent="0.4">
      <c r="A1532" s="30"/>
      <c r="B1532" s="31"/>
      <c r="D1532" s="25"/>
      <c r="E1532" s="25"/>
      <c r="J1532" s="32"/>
      <c r="K1532" s="32"/>
      <c r="L1532" s="25"/>
      <c r="M1532" s="32"/>
      <c r="N1532" s="32"/>
      <c r="O1532" s="25"/>
      <c r="P1532" s="25"/>
    </row>
    <row r="1533" spans="1:16" x14ac:dyDescent="0.4">
      <c r="A1533" s="30"/>
      <c r="B1533" s="31"/>
      <c r="D1533" s="25"/>
      <c r="E1533" s="25"/>
      <c r="J1533" s="32"/>
      <c r="K1533" s="32"/>
      <c r="L1533" s="25"/>
      <c r="M1533" s="32"/>
      <c r="N1533" s="32"/>
      <c r="O1533" s="25"/>
      <c r="P1533" s="25"/>
    </row>
    <row r="1534" spans="1:16" x14ac:dyDescent="0.4">
      <c r="A1534" s="30"/>
      <c r="B1534" s="31"/>
      <c r="D1534" s="25"/>
      <c r="E1534" s="25"/>
      <c r="J1534" s="32"/>
      <c r="K1534" s="32"/>
      <c r="L1534" s="25"/>
      <c r="M1534" s="32"/>
      <c r="N1534" s="32"/>
      <c r="O1534" s="25"/>
      <c r="P1534" s="25"/>
    </row>
    <row r="1535" spans="1:16" x14ac:dyDescent="0.4">
      <c r="A1535" s="30"/>
      <c r="B1535" s="31"/>
      <c r="D1535" s="25"/>
      <c r="E1535" s="25"/>
      <c r="J1535" s="32"/>
      <c r="K1535" s="32"/>
      <c r="L1535" s="25"/>
      <c r="M1535" s="32"/>
      <c r="N1535" s="32"/>
      <c r="O1535" s="25"/>
      <c r="P1535" s="25"/>
    </row>
    <row r="1536" spans="1:16" x14ac:dyDescent="0.4">
      <c r="A1536" s="30"/>
      <c r="B1536" s="31"/>
      <c r="D1536" s="25"/>
      <c r="E1536" s="25"/>
      <c r="J1536" s="32"/>
      <c r="K1536" s="32"/>
      <c r="L1536" s="25"/>
      <c r="M1536" s="32"/>
      <c r="N1536" s="32"/>
      <c r="O1536" s="25"/>
      <c r="P1536" s="25"/>
    </row>
    <row r="1537" spans="1:16" x14ac:dyDescent="0.4">
      <c r="A1537" s="30"/>
      <c r="B1537" s="31"/>
      <c r="D1537" s="25"/>
      <c r="E1537" s="25"/>
      <c r="J1537" s="32"/>
      <c r="K1537" s="32"/>
      <c r="L1537" s="25"/>
      <c r="M1537" s="32"/>
      <c r="N1537" s="32"/>
      <c r="O1537" s="25"/>
      <c r="P1537" s="25"/>
    </row>
    <row r="1538" spans="1:16" x14ac:dyDescent="0.4">
      <c r="A1538" s="30"/>
      <c r="B1538" s="31"/>
      <c r="D1538" s="25"/>
      <c r="E1538" s="25"/>
      <c r="J1538" s="32"/>
      <c r="K1538" s="32"/>
      <c r="L1538" s="25"/>
      <c r="M1538" s="32"/>
      <c r="N1538" s="32"/>
      <c r="O1538" s="25"/>
      <c r="P1538" s="25"/>
    </row>
    <row r="1539" spans="1:16" x14ac:dyDescent="0.4">
      <c r="A1539" s="30"/>
      <c r="B1539" s="31"/>
      <c r="D1539" s="25"/>
      <c r="E1539" s="25"/>
      <c r="J1539" s="32"/>
      <c r="K1539" s="32"/>
      <c r="L1539" s="25"/>
      <c r="M1539" s="32"/>
      <c r="N1539" s="32"/>
      <c r="O1539" s="25"/>
      <c r="P1539" s="25"/>
    </row>
    <row r="1540" spans="1:16" x14ac:dyDescent="0.4">
      <c r="A1540" s="30"/>
      <c r="B1540" s="31"/>
      <c r="D1540" s="25"/>
      <c r="E1540" s="25"/>
      <c r="J1540" s="32"/>
      <c r="K1540" s="32"/>
      <c r="L1540" s="25"/>
      <c r="M1540" s="32"/>
      <c r="N1540" s="32"/>
      <c r="O1540" s="25"/>
      <c r="P1540" s="25"/>
    </row>
    <row r="1541" spans="1:16" x14ac:dyDescent="0.4">
      <c r="A1541" s="30"/>
      <c r="B1541" s="31"/>
      <c r="D1541" s="25"/>
      <c r="E1541" s="25"/>
      <c r="J1541" s="32"/>
      <c r="K1541" s="32"/>
      <c r="L1541" s="25"/>
      <c r="M1541" s="32"/>
      <c r="N1541" s="32"/>
      <c r="O1541" s="25"/>
      <c r="P1541" s="25"/>
    </row>
    <row r="1542" spans="1:16" x14ac:dyDescent="0.4">
      <c r="A1542" s="30"/>
      <c r="B1542" s="31"/>
      <c r="D1542" s="25"/>
      <c r="E1542" s="25"/>
      <c r="J1542" s="32"/>
      <c r="K1542" s="32"/>
      <c r="L1542" s="25"/>
      <c r="M1542" s="32"/>
      <c r="N1542" s="32"/>
      <c r="O1542" s="25"/>
      <c r="P1542" s="25"/>
    </row>
    <row r="1543" spans="1:16" x14ac:dyDescent="0.4">
      <c r="A1543" s="30"/>
      <c r="B1543" s="31"/>
      <c r="D1543" s="25"/>
      <c r="E1543" s="25"/>
      <c r="J1543" s="32"/>
      <c r="K1543" s="32"/>
      <c r="L1543" s="25"/>
      <c r="M1543" s="32"/>
      <c r="N1543" s="32"/>
      <c r="O1543" s="25"/>
      <c r="P1543" s="25"/>
    </row>
    <row r="1544" spans="1:16" x14ac:dyDescent="0.4">
      <c r="A1544" s="30"/>
      <c r="B1544" s="31"/>
      <c r="D1544" s="25"/>
      <c r="E1544" s="25"/>
      <c r="J1544" s="32"/>
      <c r="K1544" s="32"/>
      <c r="L1544" s="25"/>
      <c r="M1544" s="32"/>
      <c r="N1544" s="32"/>
      <c r="O1544" s="25"/>
      <c r="P1544" s="25"/>
    </row>
    <row r="1545" spans="1:16" x14ac:dyDescent="0.4">
      <c r="A1545" s="30"/>
      <c r="B1545" s="31"/>
      <c r="D1545" s="25"/>
      <c r="E1545" s="25"/>
      <c r="J1545" s="32"/>
      <c r="K1545" s="32"/>
      <c r="L1545" s="25"/>
      <c r="M1545" s="32"/>
      <c r="N1545" s="32"/>
      <c r="O1545" s="25"/>
      <c r="P1545" s="25"/>
    </row>
    <row r="1546" spans="1:16" x14ac:dyDescent="0.4">
      <c r="A1546" s="30"/>
      <c r="B1546" s="31"/>
      <c r="D1546" s="25"/>
      <c r="E1546" s="25"/>
      <c r="J1546" s="32"/>
      <c r="K1546" s="32"/>
      <c r="L1546" s="25"/>
      <c r="M1546" s="32"/>
      <c r="N1546" s="32"/>
      <c r="O1546" s="25"/>
      <c r="P1546" s="25"/>
    </row>
    <row r="1547" spans="1:16" x14ac:dyDescent="0.4">
      <c r="A1547" s="30"/>
      <c r="B1547" s="31"/>
      <c r="D1547" s="25"/>
      <c r="E1547" s="25"/>
      <c r="J1547" s="32"/>
      <c r="K1547" s="32"/>
      <c r="L1547" s="25"/>
      <c r="M1547" s="32"/>
      <c r="N1547" s="32"/>
      <c r="O1547" s="25"/>
      <c r="P1547" s="25"/>
    </row>
    <row r="1548" spans="1:16" x14ac:dyDescent="0.4">
      <c r="A1548" s="30"/>
      <c r="B1548" s="31"/>
      <c r="D1548" s="25"/>
      <c r="E1548" s="25"/>
      <c r="J1548" s="32"/>
      <c r="K1548" s="32"/>
      <c r="L1548" s="25"/>
      <c r="M1548" s="32"/>
      <c r="N1548" s="32"/>
      <c r="O1548" s="25"/>
      <c r="P1548" s="25"/>
    </row>
    <row r="1549" spans="1:16" x14ac:dyDescent="0.4">
      <c r="A1549" s="30"/>
      <c r="B1549" s="31"/>
      <c r="D1549" s="25"/>
      <c r="E1549" s="25"/>
      <c r="J1549" s="32"/>
      <c r="K1549" s="32"/>
      <c r="L1549" s="25"/>
      <c r="M1549" s="32"/>
      <c r="N1549" s="32"/>
      <c r="O1549" s="25"/>
      <c r="P1549" s="25"/>
    </row>
    <row r="1550" spans="1:16" x14ac:dyDescent="0.4">
      <c r="A1550" s="30"/>
      <c r="B1550" s="31"/>
      <c r="D1550" s="25"/>
      <c r="E1550" s="25"/>
      <c r="J1550" s="32"/>
      <c r="K1550" s="32"/>
      <c r="L1550" s="25"/>
      <c r="M1550" s="32"/>
      <c r="N1550" s="32"/>
      <c r="O1550" s="25"/>
      <c r="P1550" s="25"/>
    </row>
    <row r="1551" spans="1:16" x14ac:dyDescent="0.4">
      <c r="A1551" s="30"/>
      <c r="B1551" s="31"/>
      <c r="D1551" s="25"/>
      <c r="E1551" s="25"/>
      <c r="J1551" s="32"/>
      <c r="K1551" s="32"/>
      <c r="L1551" s="25"/>
      <c r="M1551" s="32"/>
      <c r="N1551" s="32"/>
      <c r="O1551" s="25"/>
      <c r="P1551" s="25"/>
    </row>
    <row r="1552" spans="1:16" x14ac:dyDescent="0.4">
      <c r="A1552" s="30"/>
      <c r="B1552" s="31"/>
      <c r="D1552" s="25"/>
      <c r="E1552" s="25"/>
      <c r="J1552" s="32"/>
      <c r="K1552" s="32"/>
      <c r="L1552" s="25"/>
      <c r="M1552" s="32"/>
      <c r="N1552" s="32"/>
      <c r="O1552" s="25"/>
      <c r="P1552" s="25"/>
    </row>
    <row r="1553" spans="1:16" x14ac:dyDescent="0.4">
      <c r="A1553" s="30"/>
      <c r="B1553" s="31"/>
      <c r="D1553" s="25"/>
      <c r="E1553" s="25"/>
      <c r="J1553" s="32"/>
      <c r="K1553" s="32"/>
      <c r="L1553" s="25"/>
      <c r="M1553" s="32"/>
      <c r="N1553" s="32"/>
      <c r="O1553" s="25"/>
      <c r="P1553" s="25"/>
    </row>
    <row r="1554" spans="1:16" x14ac:dyDescent="0.4">
      <c r="A1554" s="30"/>
      <c r="B1554" s="31"/>
      <c r="D1554" s="25"/>
      <c r="E1554" s="25"/>
      <c r="J1554" s="32"/>
      <c r="K1554" s="32"/>
      <c r="L1554" s="25"/>
      <c r="M1554" s="32"/>
      <c r="N1554" s="32"/>
      <c r="O1554" s="25"/>
      <c r="P1554" s="25"/>
    </row>
    <row r="1555" spans="1:16" x14ac:dyDescent="0.4">
      <c r="A1555" s="30"/>
      <c r="B1555" s="31"/>
      <c r="D1555" s="25"/>
      <c r="E1555" s="25"/>
      <c r="J1555" s="32"/>
      <c r="K1555" s="32"/>
      <c r="L1555" s="25"/>
      <c r="M1555" s="32"/>
      <c r="N1555" s="32"/>
      <c r="O1555" s="25"/>
      <c r="P1555" s="25"/>
    </row>
    <row r="1556" spans="1:16" x14ac:dyDescent="0.4">
      <c r="A1556" s="30"/>
      <c r="B1556" s="31"/>
      <c r="D1556" s="25"/>
      <c r="E1556" s="25"/>
      <c r="J1556" s="32"/>
      <c r="K1556" s="32"/>
      <c r="L1556" s="25"/>
      <c r="M1556" s="32"/>
      <c r="N1556" s="32"/>
      <c r="O1556" s="25"/>
      <c r="P1556" s="25"/>
    </row>
    <row r="1557" spans="1:16" x14ac:dyDescent="0.4">
      <c r="A1557" s="30"/>
      <c r="B1557" s="31"/>
      <c r="D1557" s="25"/>
      <c r="E1557" s="25"/>
      <c r="J1557" s="32"/>
      <c r="K1557" s="32"/>
      <c r="L1557" s="25"/>
      <c r="M1557" s="32"/>
      <c r="N1557" s="32"/>
      <c r="O1557" s="25"/>
      <c r="P1557" s="25"/>
    </row>
    <row r="1558" spans="1:16" x14ac:dyDescent="0.4">
      <c r="A1558" s="30"/>
      <c r="B1558" s="31"/>
      <c r="D1558" s="25"/>
      <c r="E1558" s="25"/>
      <c r="J1558" s="32"/>
      <c r="K1558" s="32"/>
      <c r="L1558" s="25"/>
      <c r="M1558" s="32"/>
      <c r="N1558" s="32"/>
      <c r="O1558" s="25"/>
      <c r="P1558" s="25"/>
    </row>
    <row r="1559" spans="1:16" x14ac:dyDescent="0.4">
      <c r="A1559" s="30"/>
      <c r="B1559" s="31"/>
      <c r="D1559" s="25"/>
      <c r="E1559" s="25"/>
      <c r="J1559" s="32"/>
      <c r="K1559" s="32"/>
      <c r="L1559" s="25"/>
      <c r="M1559" s="32"/>
      <c r="N1559" s="32"/>
      <c r="O1559" s="25"/>
      <c r="P1559" s="25"/>
    </row>
    <row r="1560" spans="1:16" x14ac:dyDescent="0.4">
      <c r="A1560" s="30"/>
      <c r="B1560" s="31"/>
      <c r="D1560" s="25"/>
      <c r="E1560" s="25"/>
      <c r="J1560" s="32"/>
      <c r="K1560" s="32"/>
      <c r="L1560" s="25"/>
      <c r="M1560" s="32"/>
      <c r="N1560" s="32"/>
      <c r="O1560" s="25"/>
      <c r="P1560" s="25"/>
    </row>
    <row r="1561" spans="1:16" x14ac:dyDescent="0.4">
      <c r="A1561" s="30"/>
      <c r="B1561" s="31"/>
      <c r="D1561" s="25"/>
      <c r="E1561" s="25"/>
      <c r="J1561" s="32"/>
      <c r="K1561" s="32"/>
      <c r="L1561" s="25"/>
      <c r="M1561" s="32"/>
      <c r="N1561" s="32"/>
      <c r="O1561" s="25"/>
      <c r="P1561" s="25"/>
    </row>
    <row r="1562" spans="1:16" x14ac:dyDescent="0.4">
      <c r="A1562" s="30"/>
      <c r="B1562" s="31"/>
      <c r="D1562" s="25"/>
      <c r="E1562" s="25"/>
      <c r="J1562" s="32"/>
      <c r="K1562" s="32"/>
      <c r="L1562" s="25"/>
      <c r="M1562" s="32"/>
      <c r="N1562" s="32"/>
      <c r="O1562" s="25"/>
      <c r="P1562" s="25"/>
    </row>
    <row r="1563" spans="1:16" x14ac:dyDescent="0.4">
      <c r="A1563" s="30"/>
      <c r="B1563" s="31"/>
      <c r="D1563" s="25"/>
      <c r="E1563" s="25"/>
      <c r="J1563" s="32"/>
      <c r="K1563" s="32"/>
      <c r="L1563" s="25"/>
      <c r="M1563" s="32"/>
      <c r="N1563" s="32"/>
      <c r="O1563" s="25"/>
      <c r="P1563" s="25"/>
    </row>
    <row r="1564" spans="1:16" x14ac:dyDescent="0.4">
      <c r="A1564" s="30"/>
      <c r="B1564" s="31"/>
      <c r="D1564" s="25"/>
      <c r="E1564" s="25"/>
      <c r="J1564" s="32"/>
      <c r="K1564" s="32"/>
      <c r="L1564" s="25"/>
      <c r="M1564" s="32"/>
      <c r="N1564" s="32"/>
      <c r="O1564" s="25"/>
      <c r="P1564" s="25"/>
    </row>
    <row r="1565" spans="1:16" x14ac:dyDescent="0.4">
      <c r="A1565" s="30"/>
      <c r="B1565" s="31"/>
      <c r="D1565" s="25"/>
      <c r="E1565" s="25"/>
      <c r="J1565" s="32"/>
      <c r="K1565" s="32"/>
      <c r="L1565" s="25"/>
      <c r="M1565" s="32"/>
      <c r="N1565" s="32"/>
      <c r="O1565" s="25"/>
      <c r="P1565" s="25"/>
    </row>
    <row r="1566" spans="1:16" x14ac:dyDescent="0.4">
      <c r="A1566" s="30"/>
      <c r="B1566" s="31"/>
      <c r="D1566" s="25"/>
      <c r="E1566" s="25"/>
      <c r="J1566" s="32"/>
      <c r="K1566" s="32"/>
      <c r="L1566" s="25"/>
      <c r="M1566" s="32"/>
      <c r="N1566" s="32"/>
      <c r="O1566" s="25"/>
      <c r="P1566" s="25"/>
    </row>
    <row r="1567" spans="1:16" x14ac:dyDescent="0.4">
      <c r="A1567" s="30"/>
      <c r="B1567" s="31"/>
      <c r="D1567" s="25"/>
      <c r="E1567" s="25"/>
      <c r="J1567" s="32"/>
      <c r="K1567" s="32"/>
      <c r="L1567" s="25"/>
      <c r="M1567" s="32"/>
      <c r="N1567" s="32"/>
      <c r="O1567" s="25"/>
      <c r="P1567" s="25"/>
    </row>
    <row r="1568" spans="1:16" x14ac:dyDescent="0.4">
      <c r="A1568" s="30"/>
      <c r="B1568" s="31"/>
      <c r="D1568" s="25"/>
      <c r="E1568" s="25"/>
      <c r="J1568" s="32"/>
      <c r="K1568" s="32"/>
      <c r="L1568" s="25"/>
      <c r="M1568" s="32"/>
      <c r="N1568" s="32"/>
      <c r="O1568" s="25"/>
      <c r="P1568" s="25"/>
    </row>
    <row r="1569" spans="1:16" x14ac:dyDescent="0.4">
      <c r="A1569" s="30"/>
      <c r="B1569" s="31"/>
      <c r="D1569" s="25"/>
      <c r="E1569" s="25"/>
      <c r="J1569" s="32"/>
      <c r="K1569" s="32"/>
      <c r="L1569" s="25"/>
      <c r="M1569" s="32"/>
      <c r="N1569" s="32"/>
      <c r="O1569" s="25"/>
      <c r="P1569" s="25"/>
    </row>
    <row r="1570" spans="1:16" x14ac:dyDescent="0.4">
      <c r="A1570" s="30"/>
      <c r="B1570" s="31"/>
      <c r="D1570" s="25"/>
      <c r="E1570" s="25"/>
      <c r="J1570" s="32"/>
      <c r="K1570" s="32"/>
      <c r="L1570" s="25"/>
      <c r="M1570" s="32"/>
      <c r="N1570" s="32"/>
      <c r="O1570" s="25"/>
      <c r="P1570" s="25"/>
    </row>
    <row r="1571" spans="1:16" x14ac:dyDescent="0.4">
      <c r="A1571" s="30"/>
      <c r="B1571" s="31"/>
      <c r="D1571" s="25"/>
      <c r="E1571" s="25"/>
      <c r="J1571" s="32"/>
      <c r="K1571" s="32"/>
      <c r="L1571" s="25"/>
      <c r="M1571" s="32"/>
      <c r="N1571" s="32"/>
      <c r="O1571" s="25"/>
      <c r="P1571" s="25"/>
    </row>
    <row r="1572" spans="1:16" x14ac:dyDescent="0.4">
      <c r="A1572" s="30"/>
      <c r="B1572" s="31"/>
      <c r="D1572" s="25"/>
      <c r="E1572" s="25"/>
      <c r="J1572" s="32"/>
      <c r="K1572" s="32"/>
      <c r="L1572" s="25"/>
      <c r="M1572" s="32"/>
      <c r="N1572" s="32"/>
      <c r="O1572" s="25"/>
      <c r="P1572" s="25"/>
    </row>
    <row r="1573" spans="1:16" x14ac:dyDescent="0.4">
      <c r="A1573" s="30"/>
      <c r="B1573" s="31"/>
      <c r="D1573" s="25"/>
      <c r="E1573" s="25"/>
      <c r="J1573" s="32"/>
      <c r="K1573" s="32"/>
      <c r="L1573" s="25"/>
      <c r="M1573" s="32"/>
      <c r="N1573" s="32"/>
      <c r="O1573" s="25"/>
      <c r="P1573" s="25"/>
    </row>
    <row r="1574" spans="1:16" x14ac:dyDescent="0.4">
      <c r="A1574" s="30"/>
      <c r="B1574" s="31"/>
      <c r="D1574" s="25"/>
      <c r="E1574" s="25"/>
      <c r="J1574" s="32"/>
      <c r="K1574" s="32"/>
      <c r="L1574" s="25"/>
      <c r="M1574" s="32"/>
      <c r="N1574" s="32"/>
      <c r="O1574" s="25"/>
      <c r="P1574" s="25"/>
    </row>
    <row r="1575" spans="1:16" x14ac:dyDescent="0.4">
      <c r="A1575" s="30"/>
      <c r="B1575" s="31"/>
      <c r="D1575" s="25"/>
      <c r="E1575" s="25"/>
      <c r="J1575" s="32"/>
      <c r="K1575" s="32"/>
      <c r="L1575" s="25"/>
      <c r="M1575" s="32"/>
      <c r="N1575" s="32"/>
      <c r="O1575" s="25"/>
      <c r="P1575" s="25"/>
    </row>
    <row r="1576" spans="1:16" x14ac:dyDescent="0.4">
      <c r="A1576" s="30"/>
      <c r="B1576" s="31"/>
      <c r="D1576" s="25"/>
      <c r="E1576" s="25"/>
      <c r="J1576" s="32"/>
      <c r="K1576" s="32"/>
      <c r="L1576" s="25"/>
      <c r="M1576" s="32"/>
      <c r="N1576" s="32"/>
      <c r="O1576" s="25"/>
      <c r="P1576" s="25"/>
    </row>
    <row r="1577" spans="1:16" x14ac:dyDescent="0.4">
      <c r="A1577" s="30"/>
      <c r="B1577" s="31"/>
      <c r="D1577" s="25"/>
      <c r="E1577" s="25"/>
      <c r="J1577" s="32"/>
      <c r="K1577" s="32"/>
      <c r="L1577" s="25"/>
      <c r="M1577" s="32"/>
      <c r="N1577" s="32"/>
      <c r="O1577" s="25"/>
      <c r="P1577" s="25"/>
    </row>
    <row r="1578" spans="1:16" x14ac:dyDescent="0.4">
      <c r="A1578" s="30"/>
      <c r="B1578" s="31"/>
      <c r="D1578" s="25"/>
      <c r="E1578" s="25"/>
      <c r="J1578" s="32"/>
      <c r="K1578" s="32"/>
      <c r="L1578" s="25"/>
      <c r="M1578" s="32"/>
      <c r="N1578" s="32"/>
      <c r="O1578" s="25"/>
      <c r="P1578" s="25"/>
    </row>
    <row r="1579" spans="1:16" x14ac:dyDescent="0.4">
      <c r="A1579" s="30"/>
      <c r="B1579" s="31"/>
      <c r="D1579" s="25"/>
      <c r="E1579" s="25"/>
      <c r="J1579" s="32"/>
      <c r="K1579" s="32"/>
      <c r="L1579" s="25"/>
      <c r="M1579" s="32"/>
      <c r="N1579" s="32"/>
      <c r="O1579" s="25"/>
      <c r="P1579" s="25"/>
    </row>
    <row r="1580" spans="1:16" x14ac:dyDescent="0.4">
      <c r="A1580" s="30"/>
      <c r="B1580" s="31"/>
      <c r="D1580" s="25"/>
      <c r="E1580" s="25"/>
      <c r="J1580" s="32"/>
      <c r="K1580" s="32"/>
      <c r="L1580" s="25"/>
      <c r="M1580" s="32"/>
      <c r="N1580" s="32"/>
      <c r="O1580" s="25"/>
      <c r="P1580" s="25"/>
    </row>
    <row r="1581" spans="1:16" x14ac:dyDescent="0.4">
      <c r="A1581" s="30"/>
      <c r="B1581" s="31"/>
      <c r="D1581" s="25"/>
      <c r="E1581" s="25"/>
      <c r="J1581" s="32"/>
      <c r="K1581" s="32"/>
      <c r="L1581" s="25"/>
      <c r="M1581" s="32"/>
      <c r="N1581" s="32"/>
      <c r="O1581" s="25"/>
      <c r="P1581" s="25"/>
    </row>
    <row r="1582" spans="1:16" x14ac:dyDescent="0.4">
      <c r="A1582" s="30"/>
      <c r="B1582" s="31"/>
      <c r="D1582" s="25"/>
      <c r="E1582" s="25"/>
      <c r="J1582" s="32"/>
      <c r="K1582" s="32"/>
      <c r="L1582" s="25"/>
      <c r="M1582" s="32"/>
      <c r="N1582" s="32"/>
      <c r="O1582" s="25"/>
      <c r="P1582" s="25"/>
    </row>
    <row r="1583" spans="1:16" x14ac:dyDescent="0.4">
      <c r="A1583" s="30"/>
      <c r="B1583" s="31"/>
      <c r="D1583" s="25"/>
      <c r="E1583" s="25"/>
      <c r="J1583" s="32"/>
      <c r="K1583" s="32"/>
      <c r="L1583" s="25"/>
      <c r="M1583" s="32"/>
      <c r="N1583" s="32"/>
      <c r="O1583" s="25"/>
      <c r="P1583" s="25"/>
    </row>
    <row r="1584" spans="1:16" x14ac:dyDescent="0.4">
      <c r="A1584" s="30"/>
      <c r="B1584" s="31"/>
      <c r="D1584" s="25"/>
      <c r="E1584" s="25"/>
      <c r="J1584" s="32"/>
      <c r="K1584" s="32"/>
      <c r="L1584" s="25"/>
      <c r="M1584" s="32"/>
      <c r="N1584" s="32"/>
      <c r="O1584" s="25"/>
      <c r="P1584" s="25"/>
    </row>
    <row r="1585" spans="1:16" x14ac:dyDescent="0.4">
      <c r="A1585" s="30"/>
      <c r="B1585" s="31"/>
      <c r="D1585" s="25"/>
      <c r="E1585" s="25"/>
      <c r="J1585" s="32"/>
      <c r="K1585" s="32"/>
      <c r="L1585" s="25"/>
      <c r="M1585" s="32"/>
      <c r="N1585" s="32"/>
      <c r="O1585" s="25"/>
      <c r="P1585" s="25"/>
    </row>
    <row r="1586" spans="1:16" x14ac:dyDescent="0.4">
      <c r="A1586" s="30"/>
      <c r="B1586" s="31"/>
      <c r="D1586" s="25"/>
      <c r="E1586" s="25"/>
      <c r="J1586" s="32"/>
      <c r="K1586" s="32"/>
      <c r="L1586" s="25"/>
      <c r="M1586" s="32"/>
      <c r="N1586" s="32"/>
      <c r="O1586" s="25"/>
      <c r="P1586" s="25"/>
    </row>
    <row r="1587" spans="1:16" x14ac:dyDescent="0.4">
      <c r="A1587" s="30"/>
      <c r="B1587" s="31"/>
      <c r="D1587" s="25"/>
      <c r="E1587" s="25"/>
      <c r="J1587" s="32"/>
      <c r="K1587" s="32"/>
      <c r="L1587" s="25"/>
      <c r="M1587" s="32"/>
      <c r="N1587" s="32"/>
      <c r="O1587" s="25"/>
      <c r="P1587" s="25"/>
    </row>
    <row r="1588" spans="1:16" x14ac:dyDescent="0.4">
      <c r="A1588" s="30"/>
      <c r="B1588" s="31"/>
      <c r="D1588" s="25"/>
      <c r="E1588" s="25"/>
      <c r="J1588" s="32"/>
      <c r="K1588" s="32"/>
      <c r="L1588" s="25"/>
      <c r="M1588" s="32"/>
      <c r="N1588" s="32"/>
      <c r="O1588" s="25"/>
      <c r="P1588" s="25"/>
    </row>
    <row r="1589" spans="1:16" x14ac:dyDescent="0.4">
      <c r="A1589" s="30"/>
      <c r="B1589" s="31"/>
      <c r="D1589" s="25"/>
      <c r="E1589" s="25"/>
      <c r="J1589" s="32"/>
      <c r="K1589" s="32"/>
      <c r="L1589" s="25"/>
      <c r="M1589" s="32"/>
      <c r="N1589" s="32"/>
      <c r="O1589" s="25"/>
      <c r="P1589" s="25"/>
    </row>
    <row r="1590" spans="1:16" x14ac:dyDescent="0.4">
      <c r="A1590" s="30"/>
      <c r="B1590" s="31"/>
      <c r="D1590" s="25"/>
      <c r="E1590" s="25"/>
      <c r="J1590" s="32"/>
      <c r="K1590" s="32"/>
      <c r="L1590" s="25"/>
      <c r="M1590" s="32"/>
      <c r="N1590" s="32"/>
      <c r="O1590" s="25"/>
      <c r="P1590" s="25"/>
    </row>
    <row r="1591" spans="1:16" x14ac:dyDescent="0.4">
      <c r="A1591" s="30"/>
      <c r="B1591" s="31"/>
      <c r="D1591" s="25"/>
      <c r="E1591" s="25"/>
      <c r="J1591" s="32"/>
      <c r="K1591" s="32"/>
      <c r="L1591" s="25"/>
      <c r="M1591" s="32"/>
      <c r="N1591" s="32"/>
      <c r="O1591" s="25"/>
      <c r="P1591" s="25"/>
    </row>
    <row r="1592" spans="1:16" x14ac:dyDescent="0.4">
      <c r="A1592" s="30"/>
      <c r="B1592" s="31"/>
      <c r="D1592" s="25"/>
      <c r="E1592" s="25"/>
      <c r="J1592" s="32"/>
      <c r="K1592" s="32"/>
      <c r="L1592" s="25"/>
      <c r="M1592" s="32"/>
      <c r="N1592" s="32"/>
      <c r="O1592" s="25"/>
      <c r="P1592" s="25"/>
    </row>
    <row r="1593" spans="1:16" x14ac:dyDescent="0.4">
      <c r="A1593" s="30"/>
      <c r="B1593" s="31"/>
      <c r="D1593" s="25"/>
      <c r="E1593" s="25"/>
      <c r="J1593" s="32"/>
      <c r="K1593" s="32"/>
      <c r="L1593" s="25"/>
      <c r="M1593" s="32"/>
      <c r="N1593" s="32"/>
      <c r="O1593" s="25"/>
      <c r="P1593" s="25"/>
    </row>
    <row r="1594" spans="1:16" x14ac:dyDescent="0.4">
      <c r="A1594" s="30"/>
      <c r="B1594" s="31"/>
      <c r="D1594" s="25"/>
      <c r="E1594" s="25"/>
      <c r="J1594" s="32"/>
      <c r="K1594" s="32"/>
      <c r="L1594" s="25"/>
      <c r="M1594" s="32"/>
      <c r="N1594" s="32"/>
      <c r="O1594" s="25"/>
      <c r="P1594" s="25"/>
    </row>
    <row r="1595" spans="1:16" x14ac:dyDescent="0.4">
      <c r="A1595" s="30"/>
      <c r="B1595" s="31"/>
      <c r="D1595" s="25"/>
      <c r="E1595" s="25"/>
      <c r="J1595" s="32"/>
      <c r="K1595" s="32"/>
      <c r="L1595" s="25"/>
      <c r="M1595" s="32"/>
      <c r="N1595" s="32"/>
      <c r="O1595" s="25"/>
      <c r="P1595" s="25"/>
    </row>
    <row r="1596" spans="1:16" x14ac:dyDescent="0.4">
      <c r="A1596" s="30"/>
      <c r="B1596" s="31"/>
      <c r="D1596" s="25"/>
      <c r="E1596" s="25"/>
      <c r="J1596" s="32"/>
      <c r="K1596" s="32"/>
      <c r="L1596" s="25"/>
      <c r="M1596" s="32"/>
      <c r="N1596" s="32"/>
      <c r="O1596" s="25"/>
      <c r="P1596" s="25"/>
    </row>
    <row r="1597" spans="1:16" x14ac:dyDescent="0.4">
      <c r="A1597" s="30"/>
      <c r="B1597" s="31"/>
      <c r="D1597" s="25"/>
      <c r="E1597" s="25"/>
      <c r="J1597" s="32"/>
      <c r="K1597" s="32"/>
      <c r="L1597" s="25"/>
      <c r="M1597" s="32"/>
      <c r="N1597" s="32"/>
      <c r="O1597" s="25"/>
      <c r="P1597" s="25"/>
    </row>
    <row r="1598" spans="1:16" x14ac:dyDescent="0.4">
      <c r="A1598" s="30"/>
      <c r="B1598" s="31"/>
      <c r="D1598" s="25"/>
      <c r="E1598" s="25"/>
      <c r="J1598" s="32"/>
      <c r="K1598" s="32"/>
      <c r="L1598" s="25"/>
      <c r="M1598" s="32"/>
      <c r="N1598" s="32"/>
      <c r="O1598" s="25"/>
      <c r="P1598" s="25"/>
    </row>
    <row r="1599" spans="1:16" x14ac:dyDescent="0.4">
      <c r="A1599" s="30"/>
      <c r="B1599" s="31"/>
      <c r="D1599" s="25"/>
      <c r="E1599" s="25"/>
      <c r="J1599" s="32"/>
      <c r="K1599" s="32"/>
      <c r="L1599" s="25"/>
      <c r="M1599" s="32"/>
      <c r="N1599" s="32"/>
      <c r="O1599" s="25"/>
      <c r="P1599" s="25"/>
    </row>
    <row r="1600" spans="1:16" x14ac:dyDescent="0.4">
      <c r="A1600" s="30"/>
      <c r="B1600" s="31"/>
      <c r="D1600" s="25"/>
      <c r="E1600" s="25"/>
      <c r="J1600" s="32"/>
      <c r="K1600" s="32"/>
      <c r="L1600" s="25"/>
      <c r="M1600" s="32"/>
      <c r="N1600" s="32"/>
      <c r="O1600" s="25"/>
      <c r="P1600" s="25"/>
    </row>
    <row r="1601" spans="1:16" x14ac:dyDescent="0.4">
      <c r="A1601" s="30"/>
      <c r="B1601" s="31"/>
      <c r="D1601" s="25"/>
      <c r="E1601" s="25"/>
      <c r="J1601" s="32"/>
      <c r="K1601" s="32"/>
      <c r="L1601" s="25"/>
      <c r="M1601" s="32"/>
      <c r="N1601" s="32"/>
      <c r="O1601" s="25"/>
      <c r="P1601" s="25"/>
    </row>
    <row r="1602" spans="1:16" x14ac:dyDescent="0.4">
      <c r="A1602" s="30"/>
      <c r="B1602" s="31"/>
      <c r="D1602" s="25"/>
      <c r="E1602" s="25"/>
      <c r="J1602" s="32"/>
      <c r="K1602" s="32"/>
      <c r="L1602" s="25"/>
      <c r="M1602" s="32"/>
      <c r="N1602" s="32"/>
      <c r="O1602" s="25"/>
      <c r="P1602" s="25"/>
    </row>
    <row r="1603" spans="1:16" x14ac:dyDescent="0.4">
      <c r="A1603" s="30"/>
      <c r="B1603" s="31"/>
      <c r="D1603" s="25"/>
      <c r="E1603" s="25"/>
      <c r="J1603" s="32"/>
      <c r="K1603" s="32"/>
      <c r="L1603" s="25"/>
      <c r="M1603" s="32"/>
      <c r="N1603" s="32"/>
      <c r="O1603" s="25"/>
      <c r="P1603" s="25"/>
    </row>
    <row r="1604" spans="1:16" x14ac:dyDescent="0.4">
      <c r="A1604" s="30"/>
      <c r="B1604" s="31"/>
      <c r="D1604" s="25"/>
      <c r="E1604" s="25"/>
      <c r="H1604" s="25"/>
      <c r="J1604" s="32"/>
      <c r="K1604" s="32"/>
      <c r="L1604" s="25"/>
      <c r="M1604" s="32"/>
      <c r="N1604" s="32"/>
      <c r="O1604" s="25"/>
      <c r="P1604" s="25"/>
    </row>
    <row r="1605" spans="1:16" x14ac:dyDescent="0.4">
      <c r="A1605" s="30"/>
      <c r="B1605" s="31"/>
      <c r="D1605" s="25"/>
      <c r="E1605" s="25"/>
      <c r="H1605" s="25"/>
      <c r="J1605" s="32"/>
      <c r="K1605" s="32"/>
      <c r="L1605" s="25"/>
      <c r="M1605" s="32"/>
      <c r="N1605" s="32"/>
      <c r="O1605" s="25"/>
      <c r="P1605" s="25"/>
    </row>
    <row r="1606" spans="1:16" x14ac:dyDescent="0.4">
      <c r="A1606" s="30"/>
      <c r="B1606" s="31"/>
      <c r="D1606" s="25"/>
      <c r="E1606" s="25"/>
      <c r="H1606" s="25"/>
      <c r="J1606" s="32"/>
      <c r="K1606" s="32"/>
      <c r="L1606" s="25"/>
      <c r="M1606" s="32"/>
      <c r="N1606" s="32"/>
      <c r="O1606" s="25"/>
      <c r="P1606" s="25"/>
    </row>
    <row r="1607" spans="1:16" x14ac:dyDescent="0.4">
      <c r="A1607" s="30"/>
      <c r="B1607" s="31"/>
      <c r="D1607" s="25"/>
      <c r="E1607" s="25"/>
      <c r="H1607" s="25"/>
      <c r="J1607" s="32"/>
      <c r="K1607" s="32"/>
      <c r="L1607" s="25"/>
      <c r="M1607" s="32"/>
      <c r="N1607" s="32"/>
      <c r="O1607" s="25"/>
      <c r="P1607" s="25"/>
    </row>
    <row r="1608" spans="1:16" x14ac:dyDescent="0.4">
      <c r="A1608" s="30"/>
      <c r="B1608" s="31"/>
      <c r="D1608" s="25"/>
      <c r="E1608" s="25"/>
      <c r="H1608" s="25"/>
      <c r="J1608" s="32"/>
      <c r="K1608" s="32"/>
      <c r="L1608" s="25"/>
      <c r="M1608" s="32"/>
      <c r="N1608" s="32"/>
      <c r="O1608" s="25"/>
      <c r="P1608" s="25"/>
    </row>
    <row r="1609" spans="1:16" x14ac:dyDescent="0.4">
      <c r="A1609" s="30"/>
      <c r="B1609" s="31"/>
      <c r="D1609" s="25"/>
      <c r="E1609" s="25"/>
      <c r="H1609" s="25"/>
      <c r="J1609" s="32"/>
      <c r="K1609" s="32"/>
      <c r="L1609" s="25"/>
      <c r="M1609" s="32"/>
      <c r="N1609" s="32"/>
      <c r="O1609" s="25"/>
      <c r="P1609" s="25"/>
    </row>
    <row r="1610" spans="1:16" x14ac:dyDescent="0.4">
      <c r="A1610" s="30"/>
      <c r="B1610" s="31"/>
      <c r="D1610" s="25"/>
      <c r="E1610" s="25"/>
      <c r="F1610" s="33"/>
      <c r="G1610" s="47"/>
      <c r="H1610" s="25"/>
      <c r="I1610" s="33"/>
      <c r="J1610" s="32"/>
      <c r="K1610" s="32"/>
      <c r="L1610" s="25"/>
      <c r="M1610" s="32"/>
      <c r="N1610" s="32"/>
      <c r="O1610" s="25"/>
      <c r="P1610" s="25"/>
    </row>
    <row r="1611" spans="1:16" x14ac:dyDescent="0.4">
      <c r="A1611" s="30"/>
      <c r="B1611" s="31"/>
      <c r="D1611" s="25"/>
      <c r="E1611" s="25"/>
      <c r="F1611" s="33"/>
      <c r="G1611" s="47"/>
      <c r="H1611" s="25"/>
      <c r="I1611" s="33"/>
      <c r="J1611" s="32"/>
      <c r="K1611" s="32"/>
      <c r="L1611" s="25"/>
      <c r="M1611" s="32"/>
      <c r="N1611" s="32"/>
      <c r="O1611" s="25"/>
      <c r="P1611" s="25"/>
    </row>
    <row r="1612" spans="1:16" x14ac:dyDescent="0.4">
      <c r="A1612" s="30"/>
      <c r="B1612" s="31"/>
      <c r="D1612" s="25"/>
      <c r="E1612" s="25"/>
      <c r="F1612" s="33"/>
      <c r="G1612" s="47"/>
      <c r="H1612" s="25"/>
      <c r="I1612" s="33"/>
      <c r="J1612" s="32"/>
      <c r="K1612" s="32"/>
      <c r="L1612" s="25"/>
      <c r="M1612" s="32"/>
      <c r="N1612" s="32"/>
      <c r="O1612" s="25"/>
      <c r="P1612" s="25"/>
    </row>
    <row r="1613" spans="1:16" x14ac:dyDescent="0.4">
      <c r="A1613" s="30"/>
      <c r="B1613" s="31"/>
      <c r="D1613" s="25"/>
      <c r="E1613" s="25"/>
      <c r="F1613" s="33"/>
      <c r="G1613" s="47"/>
      <c r="H1613" s="25"/>
      <c r="I1613" s="33"/>
      <c r="J1613" s="32"/>
      <c r="K1613" s="32"/>
      <c r="L1613" s="25"/>
      <c r="M1613" s="32"/>
      <c r="N1613" s="32"/>
      <c r="O1613" s="25"/>
      <c r="P1613" s="25"/>
    </row>
    <row r="1614" spans="1:16" x14ac:dyDescent="0.4">
      <c r="A1614" s="30"/>
      <c r="B1614" s="31"/>
      <c r="D1614" s="25"/>
      <c r="E1614" s="25"/>
      <c r="F1614" s="33"/>
      <c r="G1614" s="47"/>
      <c r="H1614" s="25"/>
      <c r="I1614" s="33"/>
      <c r="J1614" s="32"/>
      <c r="K1614" s="32"/>
      <c r="L1614" s="25"/>
      <c r="M1614" s="32"/>
      <c r="N1614" s="32"/>
      <c r="O1614" s="25"/>
      <c r="P1614" s="25"/>
    </row>
    <row r="1615" spans="1:16" x14ac:dyDescent="0.4">
      <c r="A1615" s="30"/>
      <c r="B1615" s="31"/>
      <c r="D1615" s="25"/>
      <c r="E1615" s="25"/>
      <c r="F1615" s="33"/>
      <c r="G1615" s="47"/>
      <c r="H1615" s="25"/>
      <c r="I1615" s="33"/>
      <c r="J1615" s="32"/>
      <c r="K1615" s="32"/>
      <c r="L1615" s="25"/>
      <c r="M1615" s="32"/>
      <c r="N1615" s="32"/>
      <c r="O1615" s="25"/>
      <c r="P1615" s="25"/>
    </row>
    <row r="1616" spans="1:16" x14ac:dyDescent="0.4">
      <c r="A1616" s="30"/>
      <c r="B1616" s="31"/>
      <c r="D1616" s="25"/>
      <c r="E1616" s="25"/>
      <c r="F1616" s="33"/>
      <c r="G1616" s="47"/>
      <c r="H1616" s="25"/>
      <c r="I1616" s="33"/>
      <c r="J1616" s="32"/>
      <c r="K1616" s="32"/>
      <c r="L1616" s="25"/>
      <c r="M1616" s="32"/>
      <c r="N1616" s="32"/>
      <c r="O1616" s="25"/>
      <c r="P1616" s="25"/>
    </row>
    <row r="1617" spans="1:16" x14ac:dyDescent="0.4">
      <c r="A1617" s="30"/>
      <c r="B1617" s="31"/>
      <c r="D1617" s="25"/>
      <c r="E1617" s="25"/>
      <c r="F1617" s="33"/>
      <c r="G1617" s="47"/>
      <c r="H1617" s="25"/>
      <c r="I1617" s="33"/>
      <c r="J1617" s="32"/>
      <c r="K1617" s="32"/>
      <c r="L1617" s="25"/>
      <c r="M1617" s="32"/>
      <c r="N1617" s="32"/>
      <c r="O1617" s="25"/>
      <c r="P1617" s="25"/>
    </row>
    <row r="1618" spans="1:16" x14ac:dyDescent="0.4">
      <c r="A1618" s="30"/>
      <c r="B1618" s="31"/>
      <c r="D1618" s="25"/>
      <c r="E1618" s="25"/>
      <c r="F1618" s="33"/>
      <c r="G1618" s="47"/>
      <c r="H1618" s="25"/>
      <c r="I1618" s="33"/>
      <c r="J1618" s="32"/>
      <c r="K1618" s="32"/>
      <c r="L1618" s="25"/>
      <c r="M1618" s="32"/>
      <c r="N1618" s="32"/>
      <c r="O1618" s="25"/>
      <c r="P1618" s="25"/>
    </row>
    <row r="1619" spans="1:16" x14ac:dyDescent="0.4">
      <c r="A1619" s="30"/>
      <c r="B1619" s="31"/>
      <c r="D1619" s="25"/>
      <c r="E1619" s="25"/>
      <c r="F1619" s="33"/>
      <c r="G1619" s="47"/>
      <c r="H1619" s="25"/>
      <c r="I1619" s="33"/>
      <c r="J1619" s="32"/>
      <c r="K1619" s="32"/>
      <c r="L1619" s="25"/>
      <c r="M1619" s="32"/>
      <c r="N1619" s="32"/>
      <c r="O1619" s="25"/>
      <c r="P1619" s="25"/>
    </row>
    <row r="1620" spans="1:16" x14ac:dyDescent="0.4">
      <c r="A1620" s="30"/>
      <c r="B1620" s="31"/>
      <c r="D1620" s="25"/>
      <c r="E1620" s="25"/>
      <c r="F1620" s="33"/>
      <c r="G1620" s="47"/>
      <c r="H1620" s="25"/>
      <c r="I1620" s="33"/>
      <c r="J1620" s="32"/>
      <c r="K1620" s="32"/>
      <c r="L1620" s="25"/>
      <c r="M1620" s="32"/>
      <c r="N1620" s="32"/>
      <c r="O1620" s="25"/>
      <c r="P1620" s="25"/>
    </row>
    <row r="1621" spans="1:16" x14ac:dyDescent="0.4">
      <c r="A1621" s="30"/>
      <c r="B1621" s="31"/>
      <c r="D1621" s="25"/>
      <c r="E1621" s="25"/>
      <c r="F1621" s="33"/>
      <c r="G1621" s="47"/>
      <c r="H1621" s="25"/>
      <c r="I1621" s="33"/>
      <c r="J1621" s="32"/>
      <c r="K1621" s="32"/>
      <c r="L1621" s="25"/>
      <c r="M1621" s="32"/>
      <c r="N1621" s="32"/>
      <c r="O1621" s="25"/>
      <c r="P1621" s="25"/>
    </row>
    <row r="1622" spans="1:16" x14ac:dyDescent="0.4">
      <c r="A1622" s="30"/>
      <c r="B1622" s="31"/>
      <c r="D1622" s="25"/>
      <c r="E1622" s="25"/>
      <c r="F1622" s="33"/>
      <c r="G1622" s="47"/>
      <c r="H1622" s="25"/>
      <c r="I1622" s="33"/>
      <c r="J1622" s="32"/>
      <c r="K1622" s="32"/>
      <c r="L1622" s="25"/>
      <c r="M1622" s="32"/>
      <c r="N1622" s="32"/>
      <c r="O1622" s="25"/>
      <c r="P1622" s="25"/>
    </row>
    <row r="1623" spans="1:16" x14ac:dyDescent="0.4">
      <c r="A1623" s="30"/>
      <c r="B1623" s="31"/>
      <c r="D1623" s="25"/>
      <c r="E1623" s="25"/>
      <c r="F1623" s="33"/>
      <c r="G1623" s="47"/>
      <c r="H1623" s="25"/>
      <c r="I1623" s="33"/>
      <c r="J1623" s="32"/>
      <c r="K1623" s="32"/>
      <c r="L1623" s="25"/>
      <c r="M1623" s="32"/>
      <c r="N1623" s="32"/>
      <c r="O1623" s="25"/>
      <c r="P1623" s="25"/>
    </row>
    <row r="1624" spans="1:16" x14ac:dyDescent="0.4">
      <c r="A1624" s="30"/>
      <c r="B1624" s="31"/>
      <c r="D1624" s="25"/>
      <c r="E1624" s="25"/>
      <c r="F1624" s="33"/>
      <c r="G1624" s="47"/>
      <c r="H1624" s="25"/>
      <c r="I1624" s="33"/>
      <c r="J1624" s="32"/>
      <c r="K1624" s="32"/>
      <c r="L1624" s="25"/>
      <c r="M1624" s="32"/>
      <c r="N1624" s="32"/>
      <c r="O1624" s="25"/>
      <c r="P1624" s="25"/>
    </row>
    <row r="1625" spans="1:16" x14ac:dyDescent="0.4">
      <c r="A1625" s="30"/>
      <c r="B1625" s="31"/>
      <c r="D1625" s="25"/>
      <c r="E1625" s="25"/>
      <c r="F1625" s="33"/>
      <c r="G1625" s="47"/>
      <c r="H1625" s="25"/>
      <c r="I1625" s="33"/>
      <c r="J1625" s="32"/>
      <c r="K1625" s="32"/>
      <c r="L1625" s="25"/>
      <c r="M1625" s="32"/>
      <c r="N1625" s="32"/>
      <c r="O1625" s="25"/>
      <c r="P1625" s="25"/>
    </row>
    <row r="1626" spans="1:16" x14ac:dyDescent="0.4">
      <c r="A1626" s="30"/>
      <c r="B1626" s="31"/>
      <c r="D1626" s="25"/>
      <c r="E1626" s="25"/>
      <c r="F1626" s="33"/>
      <c r="G1626" s="47"/>
      <c r="H1626" s="25"/>
      <c r="I1626" s="33"/>
      <c r="J1626" s="32"/>
      <c r="K1626" s="32"/>
      <c r="L1626" s="25"/>
      <c r="M1626" s="32"/>
      <c r="N1626" s="32"/>
      <c r="O1626" s="25"/>
      <c r="P1626" s="25"/>
    </row>
    <row r="1627" spans="1:16" x14ac:dyDescent="0.4">
      <c r="A1627" s="30"/>
      <c r="B1627" s="31"/>
      <c r="D1627" s="25"/>
      <c r="E1627" s="25"/>
      <c r="F1627" s="33"/>
      <c r="G1627" s="47"/>
      <c r="H1627" s="25"/>
      <c r="I1627" s="33"/>
      <c r="J1627" s="32"/>
      <c r="K1627" s="32"/>
      <c r="L1627" s="25"/>
      <c r="M1627" s="32"/>
      <c r="N1627" s="32"/>
      <c r="O1627" s="25"/>
      <c r="P1627" s="25"/>
    </row>
    <row r="1628" spans="1:16" x14ac:dyDescent="0.4">
      <c r="A1628" s="30"/>
      <c r="B1628" s="31"/>
      <c r="D1628" s="25"/>
      <c r="E1628" s="25"/>
      <c r="F1628" s="33"/>
      <c r="G1628" s="47"/>
      <c r="H1628" s="25"/>
      <c r="I1628" s="33"/>
      <c r="J1628" s="32"/>
      <c r="K1628" s="32"/>
      <c r="L1628" s="25"/>
      <c r="M1628" s="32"/>
      <c r="N1628" s="32"/>
      <c r="O1628" s="25"/>
      <c r="P1628" s="25"/>
    </row>
    <row r="1629" spans="1:16" x14ac:dyDescent="0.4">
      <c r="A1629" s="30"/>
      <c r="B1629" s="31"/>
      <c r="D1629" s="25"/>
      <c r="E1629" s="25"/>
      <c r="F1629" s="33"/>
      <c r="G1629" s="47"/>
      <c r="H1629" s="25"/>
      <c r="I1629" s="33"/>
      <c r="J1629" s="32"/>
      <c r="K1629" s="32"/>
      <c r="L1629" s="25"/>
      <c r="M1629" s="32"/>
      <c r="N1629" s="32"/>
      <c r="O1629" s="25"/>
      <c r="P1629" s="25"/>
    </row>
    <row r="1630" spans="1:16" x14ac:dyDescent="0.4">
      <c r="A1630" s="30"/>
      <c r="B1630" s="31"/>
      <c r="D1630" s="25"/>
      <c r="E1630" s="25"/>
      <c r="F1630" s="33"/>
      <c r="G1630" s="47"/>
      <c r="H1630" s="25"/>
      <c r="I1630" s="33"/>
      <c r="J1630" s="32"/>
      <c r="K1630" s="32"/>
      <c r="L1630" s="25"/>
      <c r="M1630" s="32"/>
      <c r="N1630" s="32"/>
      <c r="O1630" s="25"/>
      <c r="P1630" s="25"/>
    </row>
    <row r="1631" spans="1:16" x14ac:dyDescent="0.4">
      <c r="A1631" s="30"/>
      <c r="B1631" s="31"/>
      <c r="D1631" s="25"/>
      <c r="E1631" s="25"/>
      <c r="F1631" s="33"/>
      <c r="G1631" s="47"/>
      <c r="H1631" s="25"/>
      <c r="I1631" s="33"/>
      <c r="J1631" s="32"/>
      <c r="K1631" s="32"/>
      <c r="L1631" s="25"/>
      <c r="M1631" s="32"/>
      <c r="N1631" s="32"/>
      <c r="O1631" s="25"/>
      <c r="P1631" s="25"/>
    </row>
    <row r="1632" spans="1:16" x14ac:dyDescent="0.4">
      <c r="A1632" s="30"/>
      <c r="B1632" s="31"/>
      <c r="D1632" s="25"/>
      <c r="E1632" s="25"/>
      <c r="F1632" s="33"/>
      <c r="G1632" s="47"/>
      <c r="H1632" s="25"/>
      <c r="I1632" s="33"/>
      <c r="J1632" s="32"/>
      <c r="K1632" s="32"/>
      <c r="L1632" s="25"/>
      <c r="M1632" s="32"/>
      <c r="N1632" s="32"/>
      <c r="O1632" s="25"/>
      <c r="P1632" s="25"/>
    </row>
    <row r="1633" spans="1:16" x14ac:dyDescent="0.4">
      <c r="A1633" s="30"/>
      <c r="B1633" s="31"/>
      <c r="D1633" s="25"/>
      <c r="E1633" s="25"/>
      <c r="F1633" s="33"/>
      <c r="G1633" s="47"/>
      <c r="H1633" s="25"/>
      <c r="I1633" s="33"/>
      <c r="J1633" s="32"/>
      <c r="K1633" s="32"/>
      <c r="L1633" s="25"/>
      <c r="M1633" s="32"/>
      <c r="N1633" s="32"/>
      <c r="O1633" s="25"/>
      <c r="P1633" s="25"/>
    </row>
    <row r="1634" spans="1:16" x14ac:dyDescent="0.4">
      <c r="A1634" s="30"/>
      <c r="B1634" s="31"/>
      <c r="D1634" s="25"/>
      <c r="E1634" s="25"/>
      <c r="F1634" s="33"/>
      <c r="G1634" s="47"/>
      <c r="H1634" s="25"/>
      <c r="I1634" s="33"/>
      <c r="J1634" s="32"/>
      <c r="K1634" s="32"/>
      <c r="L1634" s="25"/>
      <c r="M1634" s="32"/>
      <c r="N1634" s="32"/>
      <c r="O1634" s="25"/>
      <c r="P1634" s="25"/>
    </row>
    <row r="1635" spans="1:16" x14ac:dyDescent="0.4">
      <c r="A1635" s="30"/>
      <c r="B1635" s="31"/>
      <c r="D1635" s="25"/>
      <c r="E1635" s="25"/>
      <c r="F1635" s="33"/>
      <c r="G1635" s="47"/>
      <c r="H1635" s="25"/>
      <c r="I1635" s="33"/>
      <c r="J1635" s="32"/>
      <c r="K1635" s="32"/>
      <c r="L1635" s="25"/>
      <c r="M1635" s="32"/>
      <c r="N1635" s="32"/>
      <c r="O1635" s="25"/>
      <c r="P1635" s="25"/>
    </row>
    <row r="1636" spans="1:16" x14ac:dyDescent="0.4">
      <c r="A1636" s="30"/>
      <c r="B1636" s="31"/>
      <c r="D1636" s="25"/>
      <c r="E1636" s="25"/>
      <c r="F1636" s="33"/>
      <c r="G1636" s="47"/>
      <c r="H1636" s="25"/>
      <c r="I1636" s="33"/>
      <c r="J1636" s="32"/>
      <c r="K1636" s="32"/>
      <c r="L1636" s="25"/>
      <c r="M1636" s="32"/>
      <c r="N1636" s="32"/>
      <c r="O1636" s="25"/>
      <c r="P1636" s="25"/>
    </row>
    <row r="1637" spans="1:16" x14ac:dyDescent="0.4">
      <c r="A1637" s="30"/>
      <c r="B1637" s="31"/>
      <c r="D1637" s="25"/>
      <c r="E1637" s="25"/>
      <c r="F1637" s="33"/>
      <c r="G1637" s="47"/>
      <c r="H1637" s="25"/>
      <c r="I1637" s="33"/>
      <c r="J1637" s="32"/>
      <c r="K1637" s="32"/>
      <c r="L1637" s="25"/>
      <c r="M1637" s="32"/>
      <c r="N1637" s="32"/>
      <c r="O1637" s="25"/>
      <c r="P1637" s="25"/>
    </row>
    <row r="1638" spans="1:16" x14ac:dyDescent="0.4">
      <c r="A1638" s="30"/>
      <c r="B1638" s="31"/>
      <c r="D1638" s="25"/>
      <c r="E1638" s="25"/>
      <c r="F1638" s="33"/>
      <c r="G1638" s="47"/>
      <c r="H1638" s="25"/>
      <c r="I1638" s="33"/>
      <c r="J1638" s="32"/>
      <c r="K1638" s="32"/>
      <c r="L1638" s="25"/>
      <c r="M1638" s="32"/>
      <c r="N1638" s="32"/>
      <c r="O1638" s="25"/>
      <c r="P1638" s="25"/>
    </row>
    <row r="1639" spans="1:16" x14ac:dyDescent="0.4">
      <c r="A1639" s="30"/>
      <c r="B1639" s="31"/>
      <c r="D1639" s="25"/>
      <c r="E1639" s="25"/>
      <c r="F1639" s="33"/>
      <c r="G1639" s="47"/>
      <c r="H1639" s="25"/>
      <c r="I1639" s="33"/>
      <c r="J1639" s="32"/>
      <c r="K1639" s="32"/>
      <c r="L1639" s="25"/>
      <c r="M1639" s="32"/>
      <c r="N1639" s="32"/>
      <c r="O1639" s="25"/>
      <c r="P1639" s="25"/>
    </row>
    <row r="1640" spans="1:16" x14ac:dyDescent="0.4">
      <c r="A1640" s="30"/>
      <c r="B1640" s="31"/>
      <c r="D1640" s="25"/>
      <c r="E1640" s="25"/>
      <c r="F1640" s="33"/>
      <c r="G1640" s="47"/>
      <c r="H1640" s="25"/>
      <c r="I1640" s="33"/>
      <c r="J1640" s="32"/>
      <c r="K1640" s="32"/>
      <c r="L1640" s="25"/>
      <c r="M1640" s="32"/>
      <c r="N1640" s="32"/>
      <c r="O1640" s="25"/>
      <c r="P1640" s="25"/>
    </row>
    <row r="1641" spans="1:16" x14ac:dyDescent="0.4">
      <c r="A1641" s="30"/>
      <c r="B1641" s="31"/>
      <c r="D1641" s="25"/>
      <c r="E1641" s="25"/>
      <c r="F1641" s="33"/>
      <c r="G1641" s="47"/>
      <c r="H1641" s="25"/>
      <c r="I1641" s="33"/>
      <c r="J1641" s="32"/>
      <c r="K1641" s="32"/>
      <c r="L1641" s="25"/>
      <c r="M1641" s="32"/>
      <c r="N1641" s="32"/>
      <c r="O1641" s="25"/>
      <c r="P1641" s="25"/>
    </row>
    <row r="1642" spans="1:16" x14ac:dyDescent="0.4">
      <c r="A1642" s="30"/>
      <c r="B1642" s="31"/>
      <c r="D1642" s="25"/>
      <c r="E1642" s="25"/>
      <c r="F1642" s="33"/>
      <c r="G1642" s="47"/>
      <c r="H1642" s="25"/>
      <c r="I1642" s="33"/>
      <c r="J1642" s="32"/>
      <c r="K1642" s="32"/>
      <c r="L1642" s="25"/>
      <c r="M1642" s="32"/>
      <c r="N1642" s="32"/>
      <c r="O1642" s="25"/>
      <c r="P1642" s="25"/>
    </row>
    <row r="1643" spans="1:16" x14ac:dyDescent="0.4">
      <c r="A1643" s="30"/>
      <c r="B1643" s="31"/>
      <c r="D1643" s="25"/>
      <c r="E1643" s="25"/>
      <c r="F1643" s="33"/>
      <c r="G1643" s="47"/>
      <c r="H1643" s="25"/>
      <c r="I1643" s="33"/>
      <c r="J1643" s="32"/>
      <c r="K1643" s="32"/>
      <c r="L1643" s="25"/>
      <c r="M1643" s="32"/>
      <c r="N1643" s="32"/>
      <c r="O1643" s="25"/>
      <c r="P1643" s="25"/>
    </row>
    <row r="1644" spans="1:16" x14ac:dyDescent="0.4">
      <c r="A1644" s="30"/>
      <c r="B1644" s="31"/>
      <c r="D1644" s="25"/>
      <c r="E1644" s="25"/>
      <c r="F1644" s="33"/>
      <c r="G1644" s="47"/>
      <c r="H1644" s="25"/>
      <c r="I1644" s="33"/>
      <c r="J1644" s="32"/>
      <c r="K1644" s="32"/>
      <c r="L1644" s="25"/>
      <c r="M1644" s="32"/>
      <c r="N1644" s="32"/>
      <c r="O1644" s="25"/>
      <c r="P1644" s="25"/>
    </row>
    <row r="1645" spans="1:16" x14ac:dyDescent="0.4">
      <c r="A1645" s="30"/>
      <c r="B1645" s="31"/>
      <c r="D1645" s="25"/>
      <c r="E1645" s="25"/>
      <c r="F1645" s="33"/>
      <c r="G1645" s="47"/>
      <c r="H1645" s="25"/>
      <c r="I1645" s="33"/>
      <c r="J1645" s="32"/>
      <c r="K1645" s="32"/>
      <c r="L1645" s="25"/>
      <c r="M1645" s="32"/>
      <c r="N1645" s="32"/>
      <c r="O1645" s="25"/>
      <c r="P1645" s="25"/>
    </row>
    <row r="1646" spans="1:16" x14ac:dyDescent="0.4">
      <c r="A1646" s="30"/>
      <c r="B1646" s="31"/>
      <c r="D1646" s="25"/>
      <c r="E1646" s="25"/>
      <c r="F1646" s="33"/>
      <c r="G1646" s="47"/>
      <c r="H1646" s="25"/>
      <c r="I1646" s="33"/>
      <c r="J1646" s="32"/>
      <c r="K1646" s="32"/>
      <c r="L1646" s="25"/>
      <c r="M1646" s="32"/>
      <c r="N1646" s="32"/>
      <c r="O1646" s="25"/>
      <c r="P1646" s="25"/>
    </row>
    <row r="1647" spans="1:16" x14ac:dyDescent="0.4">
      <c r="A1647" s="30"/>
      <c r="B1647" s="31"/>
      <c r="D1647" s="25"/>
      <c r="E1647" s="25"/>
      <c r="F1647" s="33"/>
      <c r="G1647" s="47"/>
      <c r="H1647" s="25"/>
      <c r="I1647" s="33"/>
      <c r="J1647" s="32"/>
      <c r="K1647" s="32"/>
      <c r="L1647" s="25"/>
      <c r="M1647" s="32"/>
      <c r="N1647" s="32"/>
      <c r="O1647" s="25"/>
      <c r="P1647" s="25"/>
    </row>
    <row r="1648" spans="1:16" x14ac:dyDescent="0.4">
      <c r="A1648" s="30"/>
      <c r="B1648" s="31"/>
      <c r="D1648" s="25"/>
      <c r="E1648" s="25"/>
      <c r="F1648" s="33"/>
      <c r="G1648" s="47"/>
      <c r="H1648" s="25"/>
      <c r="I1648" s="33"/>
      <c r="J1648" s="32"/>
      <c r="K1648" s="32"/>
      <c r="L1648" s="25"/>
      <c r="M1648" s="32"/>
      <c r="N1648" s="32"/>
      <c r="O1648" s="25"/>
      <c r="P1648" s="25"/>
    </row>
    <row r="1649" spans="1:16" x14ac:dyDescent="0.4">
      <c r="A1649" s="30"/>
      <c r="B1649" s="31"/>
      <c r="D1649" s="25"/>
      <c r="E1649" s="25"/>
      <c r="F1649" s="33"/>
      <c r="G1649" s="47"/>
      <c r="H1649" s="25"/>
      <c r="I1649" s="33"/>
      <c r="J1649" s="32"/>
      <c r="K1649" s="32"/>
      <c r="L1649" s="25"/>
      <c r="M1649" s="32"/>
      <c r="N1649" s="32"/>
      <c r="O1649" s="25"/>
      <c r="P1649" s="25"/>
    </row>
    <row r="1650" spans="1:16" x14ac:dyDescent="0.4">
      <c r="A1650" s="30"/>
      <c r="B1650" s="31"/>
      <c r="D1650" s="25"/>
      <c r="E1650" s="25"/>
      <c r="F1650" s="33"/>
      <c r="G1650" s="47"/>
      <c r="H1650" s="25"/>
      <c r="I1650" s="33"/>
      <c r="J1650" s="32"/>
      <c r="K1650" s="32"/>
      <c r="L1650" s="25"/>
      <c r="M1650" s="32"/>
      <c r="N1650" s="32"/>
      <c r="O1650" s="25"/>
      <c r="P1650" s="25"/>
    </row>
    <row r="1651" spans="1:16" x14ac:dyDescent="0.4">
      <c r="A1651" s="30"/>
      <c r="B1651" s="31"/>
      <c r="D1651" s="25"/>
      <c r="E1651" s="25"/>
      <c r="F1651" s="33"/>
      <c r="G1651" s="47"/>
      <c r="H1651" s="25"/>
      <c r="I1651" s="33"/>
      <c r="J1651" s="32"/>
      <c r="K1651" s="32"/>
      <c r="L1651" s="25"/>
      <c r="M1651" s="32"/>
      <c r="N1651" s="32"/>
      <c r="O1651" s="25"/>
      <c r="P1651" s="25"/>
    </row>
    <row r="1652" spans="1:16" x14ac:dyDescent="0.4">
      <c r="A1652" s="30"/>
      <c r="B1652" s="31"/>
      <c r="D1652" s="25"/>
      <c r="E1652" s="25"/>
      <c r="F1652" s="33"/>
      <c r="G1652" s="47"/>
      <c r="H1652" s="25"/>
      <c r="I1652" s="33"/>
      <c r="J1652" s="32"/>
      <c r="K1652" s="32"/>
      <c r="L1652" s="25"/>
      <c r="M1652" s="32"/>
      <c r="N1652" s="32"/>
      <c r="O1652" s="25"/>
      <c r="P1652" s="25"/>
    </row>
    <row r="1653" spans="1:16" x14ac:dyDescent="0.4">
      <c r="A1653" s="30"/>
      <c r="B1653" s="31"/>
      <c r="D1653" s="25"/>
      <c r="E1653" s="25"/>
      <c r="F1653" s="33"/>
      <c r="G1653" s="47"/>
      <c r="H1653" s="25"/>
      <c r="I1653" s="33"/>
      <c r="J1653" s="32"/>
      <c r="K1653" s="32"/>
      <c r="L1653" s="25"/>
      <c r="M1653" s="32"/>
      <c r="N1653" s="32"/>
      <c r="O1653" s="25"/>
      <c r="P1653" s="25"/>
    </row>
    <row r="1654" spans="1:16" x14ac:dyDescent="0.4">
      <c r="A1654" s="30"/>
      <c r="B1654" s="31"/>
      <c r="D1654" s="25"/>
      <c r="E1654" s="25"/>
      <c r="F1654" s="33"/>
      <c r="G1654" s="47"/>
      <c r="H1654" s="25"/>
      <c r="I1654" s="33"/>
      <c r="J1654" s="32"/>
      <c r="K1654" s="32"/>
      <c r="L1654" s="25"/>
      <c r="M1654" s="32"/>
      <c r="N1654" s="32"/>
      <c r="O1654" s="25"/>
      <c r="P1654" s="25"/>
    </row>
    <row r="1655" spans="1:16" x14ac:dyDescent="0.4">
      <c r="A1655" s="30"/>
      <c r="B1655" s="31"/>
      <c r="D1655" s="25"/>
      <c r="E1655" s="25"/>
      <c r="F1655" s="33"/>
      <c r="G1655" s="47"/>
      <c r="H1655" s="25"/>
      <c r="I1655" s="33"/>
      <c r="J1655" s="32"/>
      <c r="K1655" s="32"/>
      <c r="L1655" s="25"/>
      <c r="M1655" s="32"/>
      <c r="N1655" s="32"/>
      <c r="O1655" s="25"/>
      <c r="P1655" s="25"/>
    </row>
    <row r="1656" spans="1:16" x14ac:dyDescent="0.4">
      <c r="A1656" s="30"/>
      <c r="B1656" s="31"/>
      <c r="D1656" s="25"/>
      <c r="E1656" s="25"/>
      <c r="F1656" s="33"/>
      <c r="G1656" s="47"/>
      <c r="H1656" s="25"/>
      <c r="I1656" s="33"/>
      <c r="J1656" s="32"/>
      <c r="K1656" s="32"/>
      <c r="L1656" s="25"/>
      <c r="M1656" s="32"/>
      <c r="N1656" s="32"/>
      <c r="O1656" s="25"/>
      <c r="P1656" s="25"/>
    </row>
    <row r="1657" spans="1:16" x14ac:dyDescent="0.4">
      <c r="A1657" s="30"/>
      <c r="B1657" s="31"/>
      <c r="D1657" s="25"/>
      <c r="E1657" s="25"/>
      <c r="F1657" s="33"/>
      <c r="G1657" s="47"/>
      <c r="H1657" s="25"/>
      <c r="I1657" s="33"/>
      <c r="J1657" s="32"/>
      <c r="K1657" s="32"/>
      <c r="L1657" s="25"/>
      <c r="M1657" s="32"/>
      <c r="N1657" s="32"/>
      <c r="O1657" s="25"/>
      <c r="P1657" s="25"/>
    </row>
    <row r="1658" spans="1:16" x14ac:dyDescent="0.4">
      <c r="A1658" s="30"/>
      <c r="B1658" s="31"/>
      <c r="D1658" s="25"/>
      <c r="E1658" s="25"/>
      <c r="F1658" s="33"/>
      <c r="G1658" s="47"/>
      <c r="H1658" s="25"/>
      <c r="I1658" s="33"/>
      <c r="J1658" s="32"/>
      <c r="K1658" s="32"/>
      <c r="L1658" s="25"/>
      <c r="M1658" s="32"/>
      <c r="N1658" s="32"/>
      <c r="O1658" s="25"/>
      <c r="P1658" s="25"/>
    </row>
    <row r="1659" spans="1:16" x14ac:dyDescent="0.4">
      <c r="A1659" s="30"/>
      <c r="B1659" s="31"/>
      <c r="D1659" s="25"/>
      <c r="E1659" s="25"/>
      <c r="F1659" s="33"/>
      <c r="G1659" s="47"/>
      <c r="H1659" s="25"/>
      <c r="I1659" s="33"/>
      <c r="J1659" s="32"/>
      <c r="K1659" s="32"/>
      <c r="L1659" s="25"/>
      <c r="M1659" s="32"/>
      <c r="N1659" s="32"/>
      <c r="O1659" s="25"/>
      <c r="P1659" s="25"/>
    </row>
    <row r="1660" spans="1:16" x14ac:dyDescent="0.4">
      <c r="A1660" s="30"/>
      <c r="B1660" s="31"/>
      <c r="D1660" s="25"/>
      <c r="E1660" s="25"/>
      <c r="F1660" s="33"/>
      <c r="G1660" s="47"/>
      <c r="H1660" s="25"/>
      <c r="I1660" s="33"/>
      <c r="J1660" s="32"/>
      <c r="K1660" s="32"/>
      <c r="L1660" s="25"/>
      <c r="M1660" s="32"/>
      <c r="N1660" s="32"/>
      <c r="O1660" s="25"/>
      <c r="P1660" s="25"/>
    </row>
    <row r="1661" spans="1:16" x14ac:dyDescent="0.4">
      <c r="A1661" s="30"/>
      <c r="B1661" s="31"/>
      <c r="D1661" s="25"/>
      <c r="E1661" s="25"/>
      <c r="F1661" s="33"/>
      <c r="G1661" s="47"/>
      <c r="H1661" s="25"/>
      <c r="I1661" s="33"/>
      <c r="J1661" s="32"/>
      <c r="K1661" s="32"/>
      <c r="L1661" s="25"/>
      <c r="M1661" s="32"/>
      <c r="N1661" s="32"/>
      <c r="O1661" s="25"/>
      <c r="P1661" s="25"/>
    </row>
    <row r="1662" spans="1:16" x14ac:dyDescent="0.4">
      <c r="A1662" s="30"/>
      <c r="B1662" s="31"/>
      <c r="D1662" s="25"/>
      <c r="E1662" s="25"/>
      <c r="F1662" s="33"/>
      <c r="G1662" s="47"/>
      <c r="H1662" s="25"/>
      <c r="I1662" s="33"/>
      <c r="J1662" s="32"/>
      <c r="K1662" s="32"/>
      <c r="L1662" s="25"/>
      <c r="M1662" s="32"/>
      <c r="N1662" s="32"/>
      <c r="O1662" s="25"/>
      <c r="P1662" s="25"/>
    </row>
    <row r="1663" spans="1:16" x14ac:dyDescent="0.4">
      <c r="A1663" s="30"/>
      <c r="B1663" s="31"/>
      <c r="D1663" s="25"/>
      <c r="E1663" s="25"/>
      <c r="F1663" s="33"/>
      <c r="G1663" s="47"/>
      <c r="H1663" s="25"/>
      <c r="I1663" s="33"/>
      <c r="J1663" s="32"/>
      <c r="K1663" s="32"/>
      <c r="L1663" s="25"/>
      <c r="M1663" s="32"/>
      <c r="N1663" s="32"/>
      <c r="O1663" s="25"/>
      <c r="P1663" s="25"/>
    </row>
    <row r="1664" spans="1:16" x14ac:dyDescent="0.4">
      <c r="A1664" s="30"/>
      <c r="B1664" s="31"/>
      <c r="D1664" s="25"/>
      <c r="E1664" s="25"/>
      <c r="F1664" s="33"/>
      <c r="G1664" s="47"/>
      <c r="H1664" s="25"/>
      <c r="I1664" s="33"/>
      <c r="J1664" s="32"/>
      <c r="K1664" s="32"/>
      <c r="L1664" s="25"/>
      <c r="M1664" s="32"/>
      <c r="N1664" s="32"/>
      <c r="O1664" s="25"/>
      <c r="P1664" s="25"/>
    </row>
    <row r="1665" spans="1:16" x14ac:dyDescent="0.4">
      <c r="A1665" s="30"/>
      <c r="B1665" s="31"/>
      <c r="D1665" s="25"/>
      <c r="E1665" s="25"/>
      <c r="F1665" s="33"/>
      <c r="G1665" s="47"/>
      <c r="H1665" s="25"/>
      <c r="I1665" s="33"/>
      <c r="J1665" s="32"/>
      <c r="K1665" s="32"/>
      <c r="L1665" s="25"/>
      <c r="M1665" s="32"/>
      <c r="N1665" s="32"/>
      <c r="O1665" s="25"/>
      <c r="P1665" s="25"/>
    </row>
    <row r="1666" spans="1:16" x14ac:dyDescent="0.4">
      <c r="A1666" s="30"/>
      <c r="B1666" s="31"/>
      <c r="D1666" s="25"/>
      <c r="E1666" s="25"/>
      <c r="F1666" s="33"/>
      <c r="G1666" s="47"/>
      <c r="H1666" s="25"/>
      <c r="I1666" s="33"/>
      <c r="J1666" s="32"/>
      <c r="K1666" s="32"/>
      <c r="L1666" s="25"/>
      <c r="M1666" s="32"/>
      <c r="N1666" s="32"/>
      <c r="O1666" s="25"/>
      <c r="P1666" s="25"/>
    </row>
    <row r="1667" spans="1:16" x14ac:dyDescent="0.4">
      <c r="A1667" s="30"/>
      <c r="B1667" s="31"/>
      <c r="D1667" s="25"/>
      <c r="E1667" s="25"/>
      <c r="F1667" s="33"/>
      <c r="G1667" s="47"/>
      <c r="H1667" s="25"/>
      <c r="I1667" s="33"/>
      <c r="J1667" s="32"/>
      <c r="K1667" s="32"/>
      <c r="L1667" s="25"/>
      <c r="M1667" s="32"/>
      <c r="N1667" s="32"/>
      <c r="O1667" s="25"/>
      <c r="P1667" s="25"/>
    </row>
    <row r="1668" spans="1:16" x14ac:dyDescent="0.4">
      <c r="A1668" s="30"/>
      <c r="B1668" s="31"/>
      <c r="D1668" s="25"/>
      <c r="E1668" s="25"/>
      <c r="F1668" s="33"/>
      <c r="G1668" s="47"/>
      <c r="H1668" s="25"/>
      <c r="I1668" s="33"/>
      <c r="J1668" s="32"/>
      <c r="K1668" s="32"/>
      <c r="L1668" s="25"/>
      <c r="M1668" s="32"/>
      <c r="N1668" s="32"/>
      <c r="O1668" s="25"/>
      <c r="P1668" s="25"/>
    </row>
    <row r="1669" spans="1:16" x14ac:dyDescent="0.4">
      <c r="A1669" s="30"/>
      <c r="B1669" s="31"/>
      <c r="D1669" s="25"/>
      <c r="E1669" s="25"/>
      <c r="F1669" s="33"/>
      <c r="G1669" s="47"/>
      <c r="H1669" s="25"/>
      <c r="I1669" s="33"/>
      <c r="J1669" s="32"/>
      <c r="K1669" s="32"/>
      <c r="L1669" s="25"/>
      <c r="M1669" s="32"/>
      <c r="N1669" s="32"/>
      <c r="O1669" s="25"/>
      <c r="P1669" s="25"/>
    </row>
    <row r="1670" spans="1:16" x14ac:dyDescent="0.4">
      <c r="A1670" s="30"/>
      <c r="B1670" s="31"/>
      <c r="D1670" s="25"/>
      <c r="E1670" s="25"/>
      <c r="F1670" s="33"/>
      <c r="G1670" s="47"/>
      <c r="H1670" s="25"/>
      <c r="I1670" s="33"/>
      <c r="J1670" s="32"/>
      <c r="K1670" s="32"/>
      <c r="L1670" s="25"/>
      <c r="M1670" s="32"/>
      <c r="N1670" s="32"/>
      <c r="O1670" s="25"/>
      <c r="P1670" s="25"/>
    </row>
    <row r="1671" spans="1:16" x14ac:dyDescent="0.4">
      <c r="A1671" s="30"/>
      <c r="B1671" s="31"/>
      <c r="D1671" s="25"/>
      <c r="E1671" s="25"/>
      <c r="F1671" s="33"/>
      <c r="G1671" s="47"/>
      <c r="H1671" s="25"/>
      <c r="I1671" s="33"/>
      <c r="J1671" s="32"/>
      <c r="K1671" s="32"/>
      <c r="L1671" s="25"/>
      <c r="M1671" s="32"/>
      <c r="N1671" s="32"/>
      <c r="O1671" s="25"/>
      <c r="P1671" s="25"/>
    </row>
    <row r="1672" spans="1:16" x14ac:dyDescent="0.4">
      <c r="A1672" s="30"/>
      <c r="B1672" s="31"/>
      <c r="D1672" s="25"/>
      <c r="E1672" s="25"/>
      <c r="F1672" s="33"/>
      <c r="G1672" s="47"/>
      <c r="H1672" s="25"/>
      <c r="I1672" s="33"/>
      <c r="J1672" s="32"/>
      <c r="K1672" s="32"/>
      <c r="L1672" s="25"/>
      <c r="M1672" s="32"/>
      <c r="N1672" s="32"/>
      <c r="O1672" s="25"/>
      <c r="P1672" s="25"/>
    </row>
    <row r="1673" spans="1:16" x14ac:dyDescent="0.4">
      <c r="A1673" s="30"/>
      <c r="B1673" s="31"/>
      <c r="D1673" s="25"/>
      <c r="E1673" s="25"/>
      <c r="F1673" s="33"/>
      <c r="G1673" s="47"/>
      <c r="H1673" s="25"/>
      <c r="I1673" s="33"/>
      <c r="J1673" s="32"/>
      <c r="K1673" s="32"/>
      <c r="L1673" s="25"/>
      <c r="M1673" s="32"/>
      <c r="N1673" s="32"/>
      <c r="O1673" s="25"/>
      <c r="P1673" s="25"/>
    </row>
    <row r="1674" spans="1:16" x14ac:dyDescent="0.4">
      <c r="A1674" s="30"/>
      <c r="B1674" s="31"/>
      <c r="D1674" s="25"/>
      <c r="E1674" s="25"/>
      <c r="F1674" s="33"/>
      <c r="G1674" s="47"/>
      <c r="H1674" s="25"/>
      <c r="I1674" s="33"/>
      <c r="J1674" s="32"/>
      <c r="K1674" s="32"/>
      <c r="L1674" s="25"/>
      <c r="M1674" s="32"/>
      <c r="N1674" s="32"/>
      <c r="O1674" s="25"/>
      <c r="P1674" s="25"/>
    </row>
    <row r="1675" spans="1:16" x14ac:dyDescent="0.4">
      <c r="A1675" s="30"/>
      <c r="B1675" s="31"/>
      <c r="D1675" s="25"/>
      <c r="E1675" s="25"/>
      <c r="F1675" s="33"/>
      <c r="G1675" s="47"/>
      <c r="H1675" s="25"/>
      <c r="I1675" s="33"/>
      <c r="J1675" s="32"/>
      <c r="K1675" s="32"/>
      <c r="L1675" s="25"/>
      <c r="M1675" s="32"/>
      <c r="N1675" s="32"/>
      <c r="O1675" s="25"/>
      <c r="P1675" s="25"/>
    </row>
    <row r="1676" spans="1:16" x14ac:dyDescent="0.4">
      <c r="A1676" s="30"/>
      <c r="B1676" s="31"/>
      <c r="D1676" s="25"/>
      <c r="E1676" s="25"/>
      <c r="F1676" s="33"/>
      <c r="G1676" s="47"/>
      <c r="H1676" s="25"/>
      <c r="I1676" s="33"/>
      <c r="J1676" s="32"/>
      <c r="K1676" s="32"/>
      <c r="L1676" s="25"/>
      <c r="M1676" s="32"/>
      <c r="N1676" s="32"/>
      <c r="O1676" s="25"/>
      <c r="P1676" s="25"/>
    </row>
    <row r="1677" spans="1:16" x14ac:dyDescent="0.4">
      <c r="A1677" s="30"/>
      <c r="B1677" s="31"/>
      <c r="D1677" s="25"/>
      <c r="E1677" s="25"/>
      <c r="F1677" s="33"/>
      <c r="G1677" s="47"/>
      <c r="H1677" s="25"/>
      <c r="I1677" s="33"/>
      <c r="J1677" s="32"/>
      <c r="K1677" s="32"/>
      <c r="L1677" s="25"/>
      <c r="M1677" s="32"/>
      <c r="N1677" s="32"/>
      <c r="O1677" s="25"/>
      <c r="P1677" s="25"/>
    </row>
    <row r="1678" spans="1:16" x14ac:dyDescent="0.4">
      <c r="A1678" s="30"/>
      <c r="B1678" s="31"/>
      <c r="D1678" s="25"/>
      <c r="E1678" s="25"/>
      <c r="F1678" s="33"/>
      <c r="G1678" s="47"/>
      <c r="H1678" s="25"/>
      <c r="I1678" s="33"/>
      <c r="J1678" s="32"/>
      <c r="K1678" s="32"/>
      <c r="L1678" s="25"/>
      <c r="M1678" s="32"/>
      <c r="N1678" s="32"/>
      <c r="O1678" s="25"/>
      <c r="P1678" s="25"/>
    </row>
    <row r="1679" spans="1:16" x14ac:dyDescent="0.4">
      <c r="A1679" s="30"/>
      <c r="B1679" s="31"/>
      <c r="D1679" s="25"/>
      <c r="E1679" s="25"/>
      <c r="F1679" s="33"/>
      <c r="G1679" s="47"/>
      <c r="H1679" s="25"/>
      <c r="I1679" s="33"/>
      <c r="J1679" s="32"/>
      <c r="K1679" s="32"/>
      <c r="L1679" s="25"/>
      <c r="M1679" s="32"/>
      <c r="N1679" s="32"/>
      <c r="O1679" s="25"/>
      <c r="P1679" s="25"/>
    </row>
    <row r="1680" spans="1:16" x14ac:dyDescent="0.4">
      <c r="A1680" s="30"/>
      <c r="B1680" s="31"/>
      <c r="D1680" s="25"/>
      <c r="E1680" s="25"/>
      <c r="F1680" s="33"/>
      <c r="G1680" s="47"/>
      <c r="H1680" s="25"/>
      <c r="I1680" s="33"/>
      <c r="J1680" s="32"/>
      <c r="K1680" s="32"/>
      <c r="L1680" s="25"/>
      <c r="M1680" s="32"/>
      <c r="N1680" s="32"/>
      <c r="O1680" s="25"/>
      <c r="P1680" s="25"/>
    </row>
    <row r="1681" spans="1:16" x14ac:dyDescent="0.4">
      <c r="A1681" s="30"/>
      <c r="B1681" s="31"/>
      <c r="D1681" s="25"/>
      <c r="E1681" s="25"/>
      <c r="F1681" s="33"/>
      <c r="G1681" s="47"/>
      <c r="H1681" s="25"/>
      <c r="I1681" s="33"/>
      <c r="J1681" s="32"/>
      <c r="K1681" s="32"/>
      <c r="L1681" s="25"/>
      <c r="M1681" s="32"/>
      <c r="N1681" s="32"/>
      <c r="O1681" s="25"/>
      <c r="P1681" s="25"/>
    </row>
    <row r="1682" spans="1:16" x14ac:dyDescent="0.4">
      <c r="A1682" s="30"/>
      <c r="B1682" s="31"/>
      <c r="D1682" s="25"/>
      <c r="E1682" s="25"/>
      <c r="F1682" s="33"/>
      <c r="G1682" s="47"/>
      <c r="H1682" s="25"/>
      <c r="I1682" s="33"/>
      <c r="J1682" s="32"/>
      <c r="K1682" s="32"/>
      <c r="L1682" s="25"/>
      <c r="M1682" s="32"/>
      <c r="N1682" s="32"/>
      <c r="O1682" s="25"/>
      <c r="P1682" s="25"/>
    </row>
    <row r="1683" spans="1:16" x14ac:dyDescent="0.4">
      <c r="A1683" s="30"/>
      <c r="B1683" s="31"/>
      <c r="D1683" s="25"/>
      <c r="E1683" s="25"/>
      <c r="F1683" s="33"/>
      <c r="G1683" s="47"/>
      <c r="H1683" s="25"/>
      <c r="I1683" s="33"/>
      <c r="J1683" s="32"/>
      <c r="K1683" s="32"/>
      <c r="L1683" s="25"/>
      <c r="M1683" s="32"/>
      <c r="N1683" s="32"/>
      <c r="O1683" s="25"/>
      <c r="P1683" s="25"/>
    </row>
    <row r="1684" spans="1:16" x14ac:dyDescent="0.4">
      <c r="A1684" s="30"/>
      <c r="B1684" s="31"/>
      <c r="D1684" s="25"/>
      <c r="E1684" s="25"/>
      <c r="F1684" s="33"/>
      <c r="G1684" s="47"/>
      <c r="H1684" s="25"/>
      <c r="I1684" s="33"/>
      <c r="J1684" s="32"/>
      <c r="K1684" s="32"/>
      <c r="L1684" s="25"/>
      <c r="M1684" s="32"/>
      <c r="N1684" s="32"/>
      <c r="O1684" s="25"/>
      <c r="P1684" s="25"/>
    </row>
    <row r="1685" spans="1:16" x14ac:dyDescent="0.4">
      <c r="A1685" s="30"/>
      <c r="B1685" s="31"/>
      <c r="D1685" s="25"/>
      <c r="E1685" s="25"/>
      <c r="F1685" s="33"/>
      <c r="G1685" s="47"/>
      <c r="H1685" s="25"/>
      <c r="I1685" s="33"/>
      <c r="J1685" s="32"/>
      <c r="K1685" s="32"/>
      <c r="L1685" s="25"/>
      <c r="M1685" s="32"/>
      <c r="N1685" s="32"/>
      <c r="O1685" s="25"/>
      <c r="P1685" s="25"/>
    </row>
    <row r="1686" spans="1:16" x14ac:dyDescent="0.4">
      <c r="A1686" s="30"/>
      <c r="B1686" s="31"/>
      <c r="D1686" s="25"/>
      <c r="E1686" s="25"/>
      <c r="F1686" s="33"/>
      <c r="G1686" s="47"/>
      <c r="H1686" s="25"/>
      <c r="I1686" s="33"/>
      <c r="J1686" s="32"/>
      <c r="K1686" s="32"/>
      <c r="L1686" s="25"/>
      <c r="M1686" s="32"/>
      <c r="N1686" s="32"/>
      <c r="O1686" s="25"/>
      <c r="P1686" s="25"/>
    </row>
    <row r="1687" spans="1:16" x14ac:dyDescent="0.4">
      <c r="A1687" s="30"/>
      <c r="B1687" s="31"/>
      <c r="D1687" s="25"/>
      <c r="E1687" s="25"/>
      <c r="F1687" s="33"/>
      <c r="G1687" s="47"/>
      <c r="H1687" s="25"/>
      <c r="I1687" s="33"/>
      <c r="J1687" s="32"/>
      <c r="K1687" s="32"/>
      <c r="L1687" s="25"/>
      <c r="M1687" s="32"/>
      <c r="N1687" s="32"/>
      <c r="O1687" s="25"/>
      <c r="P1687" s="25"/>
    </row>
    <row r="1688" spans="1:16" x14ac:dyDescent="0.4">
      <c r="A1688" s="30"/>
      <c r="B1688" s="31"/>
      <c r="D1688" s="25"/>
      <c r="E1688" s="25"/>
      <c r="F1688" s="33"/>
      <c r="G1688" s="47"/>
      <c r="H1688" s="25"/>
      <c r="I1688" s="33"/>
      <c r="J1688" s="32"/>
      <c r="K1688" s="32"/>
      <c r="L1688" s="25"/>
      <c r="M1688" s="32"/>
      <c r="N1688" s="32"/>
      <c r="O1688" s="25"/>
      <c r="P1688" s="25"/>
    </row>
    <row r="1689" spans="1:16" x14ac:dyDescent="0.4">
      <c r="A1689" s="30"/>
      <c r="B1689" s="31"/>
      <c r="D1689" s="25"/>
      <c r="E1689" s="25"/>
      <c r="F1689" s="33"/>
      <c r="G1689" s="47"/>
      <c r="H1689" s="25"/>
      <c r="I1689" s="33"/>
      <c r="J1689" s="32"/>
      <c r="K1689" s="32"/>
      <c r="L1689" s="25"/>
      <c r="M1689" s="32"/>
      <c r="N1689" s="32"/>
      <c r="O1689" s="25"/>
      <c r="P1689" s="25"/>
    </row>
    <row r="1690" spans="1:16" x14ac:dyDescent="0.4">
      <c r="A1690" s="30"/>
      <c r="B1690" s="31"/>
      <c r="D1690" s="25"/>
      <c r="E1690" s="25"/>
      <c r="F1690" s="33"/>
      <c r="G1690" s="47"/>
      <c r="H1690" s="25"/>
      <c r="I1690" s="33"/>
      <c r="J1690" s="32"/>
      <c r="K1690" s="32"/>
      <c r="L1690" s="25"/>
      <c r="M1690" s="32"/>
      <c r="N1690" s="32"/>
      <c r="O1690" s="25"/>
      <c r="P1690" s="25"/>
    </row>
    <row r="1691" spans="1:16" x14ac:dyDescent="0.4">
      <c r="A1691" s="30"/>
      <c r="B1691" s="31"/>
      <c r="D1691" s="25"/>
      <c r="E1691" s="25"/>
      <c r="F1691" s="33"/>
      <c r="G1691" s="47"/>
      <c r="H1691" s="25"/>
      <c r="I1691" s="33"/>
      <c r="J1691" s="32"/>
      <c r="K1691" s="32"/>
      <c r="L1691" s="25"/>
      <c r="M1691" s="32"/>
      <c r="N1691" s="32"/>
      <c r="O1691" s="25"/>
      <c r="P1691" s="25"/>
    </row>
    <row r="1692" spans="1:16" x14ac:dyDescent="0.4">
      <c r="A1692" s="30"/>
      <c r="B1692" s="31"/>
      <c r="D1692" s="25"/>
      <c r="E1692" s="25"/>
      <c r="F1692" s="33"/>
      <c r="G1692" s="47"/>
      <c r="H1692" s="25"/>
      <c r="I1692" s="33"/>
      <c r="J1692" s="32"/>
      <c r="K1692" s="32"/>
      <c r="L1692" s="25"/>
      <c r="M1692" s="32"/>
      <c r="N1692" s="32"/>
      <c r="O1692" s="25"/>
      <c r="P1692" s="25"/>
    </row>
    <row r="1693" spans="1:16" x14ac:dyDescent="0.4">
      <c r="A1693" s="30"/>
      <c r="B1693" s="31"/>
      <c r="D1693" s="25"/>
      <c r="E1693" s="25"/>
      <c r="F1693" s="33"/>
      <c r="G1693" s="47"/>
      <c r="H1693" s="25"/>
      <c r="I1693" s="33"/>
      <c r="J1693" s="32"/>
      <c r="K1693" s="32"/>
      <c r="L1693" s="25"/>
      <c r="M1693" s="32"/>
      <c r="N1693" s="32"/>
      <c r="O1693" s="25"/>
      <c r="P1693" s="25"/>
    </row>
    <row r="1694" spans="1:16" x14ac:dyDescent="0.4">
      <c r="A1694" s="30"/>
      <c r="B1694" s="31"/>
      <c r="D1694" s="25"/>
      <c r="E1694" s="25"/>
      <c r="F1694" s="33"/>
      <c r="G1694" s="47"/>
      <c r="H1694" s="25"/>
      <c r="I1694" s="33"/>
      <c r="J1694" s="32"/>
      <c r="K1694" s="32"/>
      <c r="L1694" s="25"/>
      <c r="M1694" s="32"/>
      <c r="N1694" s="32"/>
      <c r="O1694" s="25"/>
      <c r="P1694" s="25"/>
    </row>
    <row r="1695" spans="1:16" x14ac:dyDescent="0.4">
      <c r="A1695" s="30"/>
      <c r="B1695" s="31"/>
      <c r="D1695" s="25"/>
      <c r="E1695" s="25"/>
      <c r="F1695" s="33"/>
      <c r="G1695" s="47"/>
      <c r="H1695" s="25"/>
      <c r="I1695" s="33"/>
      <c r="J1695" s="32"/>
      <c r="K1695" s="32"/>
      <c r="L1695" s="25"/>
      <c r="M1695" s="32"/>
      <c r="N1695" s="32"/>
      <c r="O1695" s="25"/>
      <c r="P1695" s="25"/>
    </row>
    <row r="1696" spans="1:16" x14ac:dyDescent="0.4">
      <c r="A1696" s="30"/>
      <c r="B1696" s="31"/>
      <c r="D1696" s="25"/>
      <c r="E1696" s="25"/>
      <c r="F1696" s="33"/>
      <c r="G1696" s="47"/>
      <c r="H1696" s="25"/>
      <c r="I1696" s="33"/>
      <c r="J1696" s="32"/>
      <c r="K1696" s="32"/>
      <c r="L1696" s="25"/>
      <c r="M1696" s="32"/>
      <c r="N1696" s="32"/>
      <c r="O1696" s="25"/>
      <c r="P1696" s="25"/>
    </row>
    <row r="1697" spans="1:16" x14ac:dyDescent="0.4">
      <c r="A1697" s="30"/>
      <c r="B1697" s="31"/>
      <c r="D1697" s="25"/>
      <c r="E1697" s="25"/>
      <c r="F1697" s="33"/>
      <c r="G1697" s="47"/>
      <c r="H1697" s="25"/>
      <c r="I1697" s="33"/>
      <c r="J1697" s="32"/>
      <c r="K1697" s="32"/>
      <c r="L1697" s="25"/>
      <c r="M1697" s="32"/>
      <c r="N1697" s="32"/>
      <c r="O1697" s="25"/>
      <c r="P1697" s="25"/>
    </row>
    <row r="1698" spans="1:16" x14ac:dyDescent="0.4">
      <c r="A1698" s="30"/>
      <c r="B1698" s="31"/>
      <c r="D1698" s="25"/>
      <c r="E1698" s="25"/>
      <c r="F1698" s="33"/>
      <c r="G1698" s="47"/>
      <c r="H1698" s="25"/>
      <c r="I1698" s="33"/>
      <c r="J1698" s="32"/>
      <c r="K1698" s="32"/>
      <c r="L1698" s="25"/>
      <c r="M1698" s="32"/>
      <c r="N1698" s="32"/>
      <c r="O1698" s="25"/>
      <c r="P1698" s="25"/>
    </row>
    <row r="1699" spans="1:16" x14ac:dyDescent="0.4">
      <c r="A1699" s="30"/>
      <c r="B1699" s="31"/>
      <c r="D1699" s="25"/>
      <c r="E1699" s="25"/>
      <c r="F1699" s="33"/>
      <c r="G1699" s="47"/>
      <c r="H1699" s="25"/>
      <c r="I1699" s="33"/>
      <c r="J1699" s="32"/>
      <c r="K1699" s="32"/>
      <c r="L1699" s="25"/>
      <c r="M1699" s="32"/>
      <c r="N1699" s="32"/>
      <c r="O1699" s="25"/>
      <c r="P1699" s="25"/>
    </row>
    <row r="1700" spans="1:16" x14ac:dyDescent="0.4">
      <c r="A1700" s="30"/>
      <c r="B1700" s="31"/>
      <c r="D1700" s="25"/>
      <c r="E1700" s="25"/>
      <c r="F1700" s="33"/>
      <c r="G1700" s="47"/>
      <c r="H1700" s="25"/>
      <c r="I1700" s="33"/>
      <c r="J1700" s="32"/>
      <c r="K1700" s="32"/>
      <c r="L1700" s="25"/>
      <c r="M1700" s="32"/>
      <c r="N1700" s="32"/>
      <c r="O1700" s="25"/>
      <c r="P1700" s="25"/>
    </row>
    <row r="1701" spans="1:16" x14ac:dyDescent="0.4">
      <c r="A1701" s="30"/>
      <c r="B1701" s="31"/>
      <c r="D1701" s="25"/>
      <c r="E1701" s="25"/>
      <c r="F1701" s="33"/>
      <c r="G1701" s="47"/>
      <c r="H1701" s="25"/>
      <c r="I1701" s="33"/>
      <c r="J1701" s="32"/>
      <c r="K1701" s="32"/>
      <c r="L1701" s="25"/>
      <c r="M1701" s="32"/>
      <c r="N1701" s="32"/>
      <c r="O1701" s="25"/>
      <c r="P1701" s="25"/>
    </row>
    <row r="1702" spans="1:16" x14ac:dyDescent="0.4">
      <c r="A1702" s="30"/>
      <c r="B1702" s="31"/>
      <c r="D1702" s="25"/>
      <c r="E1702" s="25"/>
      <c r="F1702" s="33"/>
      <c r="G1702" s="47"/>
      <c r="H1702" s="25"/>
      <c r="I1702" s="33"/>
      <c r="J1702" s="32"/>
      <c r="K1702" s="32"/>
      <c r="L1702" s="25"/>
      <c r="M1702" s="32"/>
      <c r="N1702" s="32"/>
      <c r="O1702" s="25"/>
      <c r="P1702" s="25"/>
    </row>
    <row r="1703" spans="1:16" x14ac:dyDescent="0.4">
      <c r="A1703" s="30"/>
      <c r="B1703" s="31"/>
      <c r="D1703" s="25"/>
      <c r="E1703" s="25"/>
      <c r="F1703" s="33"/>
      <c r="G1703" s="47"/>
      <c r="H1703" s="25"/>
      <c r="I1703" s="33"/>
      <c r="J1703" s="32"/>
      <c r="K1703" s="32"/>
      <c r="L1703" s="25"/>
      <c r="M1703" s="32"/>
      <c r="N1703" s="32"/>
      <c r="O1703" s="25"/>
      <c r="P1703" s="25"/>
    </row>
    <row r="1704" spans="1:16" x14ac:dyDescent="0.4">
      <c r="A1704" s="30"/>
      <c r="B1704" s="31"/>
      <c r="D1704" s="25"/>
      <c r="E1704" s="25"/>
      <c r="F1704" s="33"/>
      <c r="G1704" s="47"/>
      <c r="H1704" s="25"/>
      <c r="I1704" s="33"/>
      <c r="J1704" s="32"/>
      <c r="K1704" s="32"/>
      <c r="L1704" s="25"/>
      <c r="M1704" s="32"/>
      <c r="N1704" s="32"/>
      <c r="O1704" s="25"/>
      <c r="P1704" s="25"/>
    </row>
    <row r="1705" spans="1:16" x14ac:dyDescent="0.4">
      <c r="A1705" s="30"/>
      <c r="B1705" s="31"/>
      <c r="D1705" s="25"/>
      <c r="E1705" s="25"/>
      <c r="F1705" s="33"/>
      <c r="G1705" s="47"/>
      <c r="H1705" s="25"/>
      <c r="I1705" s="33"/>
      <c r="J1705" s="32"/>
      <c r="K1705" s="32"/>
      <c r="L1705" s="25"/>
      <c r="M1705" s="32"/>
      <c r="N1705" s="32"/>
      <c r="O1705" s="25"/>
      <c r="P1705" s="25"/>
    </row>
    <row r="1706" spans="1:16" x14ac:dyDescent="0.4">
      <c r="A1706" s="30"/>
      <c r="B1706" s="31"/>
      <c r="D1706" s="25"/>
      <c r="E1706" s="25"/>
      <c r="F1706" s="33"/>
      <c r="G1706" s="47"/>
      <c r="H1706" s="25"/>
      <c r="I1706" s="33"/>
      <c r="J1706" s="32"/>
      <c r="K1706" s="32"/>
      <c r="L1706" s="25"/>
      <c r="M1706" s="32"/>
      <c r="N1706" s="32"/>
      <c r="O1706" s="25"/>
      <c r="P1706" s="25"/>
    </row>
    <row r="1707" spans="1:16" x14ac:dyDescent="0.4">
      <c r="A1707" s="30"/>
      <c r="B1707" s="31"/>
      <c r="D1707" s="25"/>
      <c r="E1707" s="25"/>
      <c r="F1707" s="33"/>
      <c r="G1707" s="47"/>
      <c r="H1707" s="25"/>
      <c r="I1707" s="33"/>
      <c r="J1707" s="32"/>
      <c r="K1707" s="32"/>
      <c r="L1707" s="25"/>
      <c r="M1707" s="32"/>
      <c r="N1707" s="32"/>
      <c r="O1707" s="25"/>
      <c r="P1707" s="25"/>
    </row>
    <row r="1708" spans="1:16" x14ac:dyDescent="0.4">
      <c r="A1708" s="30"/>
      <c r="B1708" s="31"/>
      <c r="D1708" s="25"/>
      <c r="E1708" s="25"/>
      <c r="F1708" s="33"/>
      <c r="G1708" s="47"/>
      <c r="H1708" s="25"/>
      <c r="I1708" s="33"/>
      <c r="J1708" s="32"/>
      <c r="K1708" s="32"/>
      <c r="L1708" s="25"/>
      <c r="M1708" s="32"/>
      <c r="N1708" s="32"/>
      <c r="O1708" s="25"/>
      <c r="P1708" s="25"/>
    </row>
    <row r="1709" spans="1:16" x14ac:dyDescent="0.4">
      <c r="A1709" s="30"/>
      <c r="B1709" s="31"/>
      <c r="D1709" s="25"/>
      <c r="E1709" s="25"/>
      <c r="F1709" s="33"/>
      <c r="G1709" s="47"/>
      <c r="H1709" s="25"/>
      <c r="I1709" s="33"/>
      <c r="J1709" s="32"/>
      <c r="K1709" s="32"/>
      <c r="L1709" s="25"/>
      <c r="M1709" s="32"/>
      <c r="N1709" s="32"/>
      <c r="O1709" s="25"/>
      <c r="P1709" s="25"/>
    </row>
    <row r="1710" spans="1:16" x14ac:dyDescent="0.4">
      <c r="A1710" s="30"/>
      <c r="B1710" s="31"/>
      <c r="D1710" s="25"/>
      <c r="E1710" s="25"/>
      <c r="F1710" s="33"/>
      <c r="G1710" s="47"/>
      <c r="H1710" s="25"/>
      <c r="I1710" s="33"/>
      <c r="J1710" s="32"/>
      <c r="K1710" s="32"/>
      <c r="L1710" s="25"/>
      <c r="M1710" s="32"/>
      <c r="N1710" s="32"/>
      <c r="O1710" s="25"/>
      <c r="P1710" s="25"/>
    </row>
    <row r="1711" spans="1:16" x14ac:dyDescent="0.4">
      <c r="A1711" s="30"/>
      <c r="B1711" s="31"/>
      <c r="D1711" s="25"/>
      <c r="E1711" s="25"/>
      <c r="F1711" s="33"/>
      <c r="G1711" s="47"/>
      <c r="H1711" s="25"/>
      <c r="I1711" s="33"/>
      <c r="J1711" s="32"/>
      <c r="K1711" s="32"/>
      <c r="L1711" s="25"/>
      <c r="M1711" s="32"/>
      <c r="N1711" s="32"/>
      <c r="O1711" s="25"/>
      <c r="P1711" s="25"/>
    </row>
    <row r="1712" spans="1:16" x14ac:dyDescent="0.4">
      <c r="A1712" s="30"/>
      <c r="B1712" s="31"/>
      <c r="D1712" s="25"/>
      <c r="E1712" s="25"/>
      <c r="F1712" s="33"/>
      <c r="G1712" s="47"/>
      <c r="H1712" s="25"/>
      <c r="I1712" s="33"/>
      <c r="J1712" s="32"/>
      <c r="K1712" s="32"/>
      <c r="L1712" s="25"/>
      <c r="M1712" s="32"/>
      <c r="N1712" s="32"/>
      <c r="O1712" s="25"/>
      <c r="P1712" s="25"/>
    </row>
    <row r="1713" spans="1:16" x14ac:dyDescent="0.4">
      <c r="A1713" s="30"/>
      <c r="B1713" s="31"/>
      <c r="D1713" s="25"/>
      <c r="E1713" s="25"/>
      <c r="F1713" s="33"/>
      <c r="G1713" s="47"/>
      <c r="H1713" s="25"/>
      <c r="I1713" s="33"/>
      <c r="J1713" s="32"/>
      <c r="K1713" s="32"/>
      <c r="L1713" s="25"/>
      <c r="M1713" s="32"/>
      <c r="N1713" s="32"/>
      <c r="O1713" s="25"/>
      <c r="P1713" s="25"/>
    </row>
    <row r="1714" spans="1:16" x14ac:dyDescent="0.4">
      <c r="A1714" s="30"/>
      <c r="B1714" s="31"/>
      <c r="D1714" s="25"/>
      <c r="E1714" s="25"/>
      <c r="F1714" s="33"/>
      <c r="G1714" s="47"/>
      <c r="H1714" s="25"/>
      <c r="I1714" s="33"/>
      <c r="J1714" s="32"/>
      <c r="K1714" s="32"/>
      <c r="L1714" s="25"/>
      <c r="M1714" s="32"/>
      <c r="N1714" s="32"/>
      <c r="O1714" s="25"/>
      <c r="P1714" s="25"/>
    </row>
    <row r="1715" spans="1:16" x14ac:dyDescent="0.4">
      <c r="A1715" s="30"/>
      <c r="B1715" s="31"/>
      <c r="D1715" s="25"/>
      <c r="E1715" s="25"/>
      <c r="F1715" s="33"/>
      <c r="G1715" s="47"/>
      <c r="H1715" s="25"/>
      <c r="I1715" s="33"/>
      <c r="J1715" s="32"/>
      <c r="K1715" s="32"/>
      <c r="L1715" s="25"/>
      <c r="M1715" s="32"/>
      <c r="N1715" s="32"/>
      <c r="O1715" s="25"/>
      <c r="P1715" s="25"/>
    </row>
    <row r="1716" spans="1:16" x14ac:dyDescent="0.4">
      <c r="A1716" s="30"/>
      <c r="B1716" s="31"/>
      <c r="D1716" s="25"/>
      <c r="E1716" s="25"/>
      <c r="F1716" s="33"/>
      <c r="G1716" s="47"/>
      <c r="H1716" s="25"/>
      <c r="I1716" s="33"/>
      <c r="J1716" s="32"/>
      <c r="K1716" s="32"/>
      <c r="L1716" s="25"/>
      <c r="M1716" s="32"/>
      <c r="N1716" s="32"/>
      <c r="O1716" s="25"/>
      <c r="P1716" s="25"/>
    </row>
    <row r="1717" spans="1:16" x14ac:dyDescent="0.4">
      <c r="A1717" s="30"/>
      <c r="B1717" s="31"/>
      <c r="D1717" s="25"/>
      <c r="E1717" s="25"/>
      <c r="F1717" s="33"/>
      <c r="G1717" s="47"/>
      <c r="H1717" s="25"/>
      <c r="I1717" s="33"/>
      <c r="J1717" s="32"/>
      <c r="K1717" s="32"/>
      <c r="L1717" s="25"/>
      <c r="M1717" s="32"/>
      <c r="N1717" s="32"/>
      <c r="O1717" s="25"/>
      <c r="P1717" s="25"/>
    </row>
    <row r="1718" spans="1:16" x14ac:dyDescent="0.4">
      <c r="A1718" s="30"/>
      <c r="B1718" s="31"/>
      <c r="D1718" s="25"/>
      <c r="E1718" s="25"/>
      <c r="F1718" s="33"/>
      <c r="G1718" s="47"/>
      <c r="H1718" s="25"/>
      <c r="I1718" s="33"/>
      <c r="J1718" s="32"/>
      <c r="K1718" s="32"/>
      <c r="L1718" s="25"/>
      <c r="M1718" s="32"/>
      <c r="N1718" s="32"/>
      <c r="O1718" s="25"/>
      <c r="P1718" s="25"/>
    </row>
    <row r="1719" spans="1:16" x14ac:dyDescent="0.4">
      <c r="A1719" s="30"/>
      <c r="B1719" s="31"/>
      <c r="D1719" s="25"/>
      <c r="E1719" s="25"/>
      <c r="F1719" s="33"/>
      <c r="G1719" s="47"/>
      <c r="H1719" s="25"/>
      <c r="I1719" s="33"/>
      <c r="J1719" s="32"/>
      <c r="K1719" s="32"/>
      <c r="L1719" s="25"/>
      <c r="M1719" s="32"/>
      <c r="N1719" s="32"/>
      <c r="O1719" s="25"/>
      <c r="P1719" s="25"/>
    </row>
    <row r="1720" spans="1:16" x14ac:dyDescent="0.4">
      <c r="A1720" s="30"/>
      <c r="B1720" s="31"/>
      <c r="D1720" s="25"/>
      <c r="E1720" s="25"/>
      <c r="F1720" s="25"/>
      <c r="G1720" s="25"/>
      <c r="H1720" s="25"/>
      <c r="I1720" s="33"/>
      <c r="J1720" s="32"/>
      <c r="K1720" s="32"/>
      <c r="L1720" s="25"/>
      <c r="M1720" s="32"/>
      <c r="N1720" s="32"/>
      <c r="O1720" s="25"/>
      <c r="P1720" s="25"/>
    </row>
    <row r="1721" spans="1:16" x14ac:dyDescent="0.4">
      <c r="A1721" s="30"/>
      <c r="B1721" s="31"/>
      <c r="D1721" s="25"/>
      <c r="E1721" s="25"/>
      <c r="F1721" s="25"/>
      <c r="G1721" s="25"/>
      <c r="H1721" s="25"/>
      <c r="I1721" s="33"/>
      <c r="J1721" s="32"/>
      <c r="K1721" s="32"/>
      <c r="L1721" s="25"/>
      <c r="M1721" s="32"/>
      <c r="N1721" s="32"/>
      <c r="O1721" s="25"/>
      <c r="P1721" s="25"/>
    </row>
    <row r="1722" spans="1:16" x14ac:dyDescent="0.4">
      <c r="A1722" s="30"/>
      <c r="B1722" s="31"/>
      <c r="D1722" s="25"/>
      <c r="E1722" s="25"/>
      <c r="F1722" s="25"/>
      <c r="G1722" s="25"/>
      <c r="H1722" s="25"/>
      <c r="I1722" s="33"/>
      <c r="J1722" s="32"/>
      <c r="K1722" s="32"/>
      <c r="L1722" s="25"/>
      <c r="M1722" s="32"/>
      <c r="N1722" s="32"/>
      <c r="O1722" s="25"/>
      <c r="P1722" s="25"/>
    </row>
    <row r="1723" spans="1:16" x14ac:dyDescent="0.4">
      <c r="A1723" s="30"/>
      <c r="B1723" s="31"/>
      <c r="D1723" s="25"/>
      <c r="E1723" s="25"/>
      <c r="F1723" s="25"/>
      <c r="G1723" s="25"/>
      <c r="H1723" s="25"/>
      <c r="I1723" s="33"/>
      <c r="J1723" s="32"/>
      <c r="K1723" s="32"/>
      <c r="L1723" s="25"/>
      <c r="M1723" s="32"/>
      <c r="N1723" s="32"/>
      <c r="O1723" s="25"/>
      <c r="P1723" s="25"/>
    </row>
    <row r="1724" spans="1:16" x14ac:dyDescent="0.4">
      <c r="A1724" s="30"/>
      <c r="B1724" s="31"/>
      <c r="D1724" s="25"/>
      <c r="E1724" s="25"/>
      <c r="F1724" s="25"/>
      <c r="G1724" s="25"/>
      <c r="H1724" s="25"/>
      <c r="I1724" s="33"/>
      <c r="J1724" s="32"/>
      <c r="K1724" s="32"/>
      <c r="L1724" s="25"/>
      <c r="M1724" s="32"/>
      <c r="N1724" s="32"/>
      <c r="O1724" s="25"/>
      <c r="P1724" s="25"/>
    </row>
    <row r="1725" spans="1:16" x14ac:dyDescent="0.4">
      <c r="A1725" s="30"/>
      <c r="B1725" s="31"/>
      <c r="D1725" s="25"/>
      <c r="E1725" s="25"/>
      <c r="F1725" s="25"/>
      <c r="G1725" s="25"/>
      <c r="H1725" s="25"/>
      <c r="I1725" s="33"/>
      <c r="J1725" s="32"/>
      <c r="K1725" s="32"/>
      <c r="L1725" s="25"/>
      <c r="M1725" s="32"/>
      <c r="N1725" s="32"/>
      <c r="O1725" s="25"/>
      <c r="P1725" s="25"/>
    </row>
    <row r="1726" spans="1:16" x14ac:dyDescent="0.4">
      <c r="A1726" s="30"/>
      <c r="B1726" s="31"/>
      <c r="D1726" s="25"/>
      <c r="E1726" s="25"/>
      <c r="F1726" s="25"/>
      <c r="G1726" s="25"/>
      <c r="H1726" s="25"/>
      <c r="I1726" s="33"/>
      <c r="J1726" s="32"/>
      <c r="K1726" s="32"/>
      <c r="L1726" s="25"/>
      <c r="M1726" s="32"/>
      <c r="N1726" s="32"/>
      <c r="O1726" s="25"/>
      <c r="P1726" s="25"/>
    </row>
    <row r="1727" spans="1:16" x14ac:dyDescent="0.4">
      <c r="A1727" s="30"/>
      <c r="B1727" s="31"/>
      <c r="D1727" s="25"/>
      <c r="E1727" s="25"/>
      <c r="F1727" s="25"/>
      <c r="G1727" s="25"/>
      <c r="H1727" s="25"/>
      <c r="I1727" s="33"/>
      <c r="J1727" s="32"/>
      <c r="K1727" s="32"/>
      <c r="L1727" s="25"/>
      <c r="M1727" s="32"/>
      <c r="N1727" s="32"/>
      <c r="O1727" s="25"/>
      <c r="P1727" s="25"/>
    </row>
    <row r="1728" spans="1:16" x14ac:dyDescent="0.4">
      <c r="A1728" s="30"/>
      <c r="B1728" s="31"/>
      <c r="D1728" s="25"/>
      <c r="E1728" s="25"/>
      <c r="F1728" s="25"/>
      <c r="G1728" s="25"/>
      <c r="H1728" s="25"/>
      <c r="I1728" s="33"/>
      <c r="J1728" s="32"/>
      <c r="K1728" s="32"/>
      <c r="L1728" s="25"/>
      <c r="M1728" s="32"/>
      <c r="N1728" s="32"/>
      <c r="O1728" s="25"/>
      <c r="P1728" s="25"/>
    </row>
    <row r="1729" spans="1:16" x14ac:dyDescent="0.4">
      <c r="A1729" s="30"/>
      <c r="B1729" s="31"/>
      <c r="D1729" s="25"/>
      <c r="E1729" s="25"/>
      <c r="F1729" s="25"/>
      <c r="G1729" s="25"/>
      <c r="H1729" s="25"/>
      <c r="I1729" s="33"/>
      <c r="J1729" s="32"/>
      <c r="K1729" s="32"/>
      <c r="L1729" s="25"/>
      <c r="M1729" s="32"/>
      <c r="N1729" s="32"/>
      <c r="O1729" s="25"/>
      <c r="P1729" s="25"/>
    </row>
    <row r="1730" spans="1:16" x14ac:dyDescent="0.4">
      <c r="A1730" s="30"/>
      <c r="B1730" s="31"/>
      <c r="D1730" s="25"/>
      <c r="E1730" s="25"/>
      <c r="F1730" s="25"/>
      <c r="G1730" s="25"/>
      <c r="H1730" s="25"/>
      <c r="I1730" s="33"/>
      <c r="J1730" s="32"/>
      <c r="K1730" s="32"/>
      <c r="L1730" s="25"/>
      <c r="M1730" s="32"/>
      <c r="N1730" s="32"/>
      <c r="O1730" s="25"/>
      <c r="P1730" s="25"/>
    </row>
    <row r="1731" spans="1:16" x14ac:dyDescent="0.4">
      <c r="A1731" s="30"/>
      <c r="B1731" s="31"/>
      <c r="D1731" s="25"/>
      <c r="E1731" s="25"/>
      <c r="F1731" s="25"/>
      <c r="G1731" s="25"/>
      <c r="H1731" s="25"/>
      <c r="I1731" s="33"/>
      <c r="J1731" s="32"/>
      <c r="K1731" s="32"/>
      <c r="L1731" s="25"/>
      <c r="M1731" s="32"/>
      <c r="N1731" s="32"/>
      <c r="O1731" s="25"/>
      <c r="P1731" s="25"/>
    </row>
    <row r="1732" spans="1:16" x14ac:dyDescent="0.4">
      <c r="A1732" s="30"/>
      <c r="B1732" s="31"/>
      <c r="D1732" s="25"/>
      <c r="E1732" s="25"/>
      <c r="F1732" s="25"/>
      <c r="G1732" s="25"/>
      <c r="H1732" s="25"/>
      <c r="I1732" s="33"/>
      <c r="J1732" s="32"/>
      <c r="K1732" s="32"/>
      <c r="L1732" s="25"/>
      <c r="M1732" s="32"/>
      <c r="N1732" s="32"/>
      <c r="O1732" s="25"/>
      <c r="P1732" s="25"/>
    </row>
    <row r="1733" spans="1:16" x14ac:dyDescent="0.4">
      <c r="A1733" s="30"/>
      <c r="B1733" s="31"/>
      <c r="D1733" s="25"/>
      <c r="E1733" s="25"/>
      <c r="F1733" s="25"/>
      <c r="G1733" s="25"/>
      <c r="H1733" s="25"/>
      <c r="I1733" s="33"/>
      <c r="J1733" s="32"/>
      <c r="K1733" s="32"/>
      <c r="L1733" s="25"/>
      <c r="M1733" s="32"/>
      <c r="N1733" s="32"/>
      <c r="O1733" s="25"/>
      <c r="P1733" s="25"/>
    </row>
    <row r="1734" spans="1:16" x14ac:dyDescent="0.4">
      <c r="A1734" s="30"/>
      <c r="B1734" s="31"/>
      <c r="D1734" s="25"/>
      <c r="E1734" s="25"/>
      <c r="F1734" s="25"/>
      <c r="G1734" s="25"/>
      <c r="H1734" s="25"/>
      <c r="I1734" s="33"/>
      <c r="J1734" s="32"/>
      <c r="K1734" s="32"/>
      <c r="L1734" s="25"/>
      <c r="M1734" s="32"/>
      <c r="N1734" s="32"/>
      <c r="O1734" s="25"/>
      <c r="P1734" s="25"/>
    </row>
    <row r="1735" spans="1:16" x14ac:dyDescent="0.4">
      <c r="A1735" s="30"/>
      <c r="B1735" s="31"/>
      <c r="D1735" s="25"/>
      <c r="E1735" s="25"/>
      <c r="F1735" s="25"/>
      <c r="G1735" s="25"/>
      <c r="H1735" s="25"/>
      <c r="I1735" s="33"/>
      <c r="J1735" s="32"/>
      <c r="K1735" s="32"/>
      <c r="L1735" s="25"/>
      <c r="M1735" s="32"/>
      <c r="N1735" s="32"/>
      <c r="O1735" s="25"/>
      <c r="P1735" s="25"/>
    </row>
    <row r="1736" spans="1:16" x14ac:dyDescent="0.4">
      <c r="A1736" s="30"/>
      <c r="B1736" s="25"/>
      <c r="D1736" s="25"/>
      <c r="E1736" s="25"/>
      <c r="F1736" s="25"/>
      <c r="G1736" s="25"/>
      <c r="H1736" s="25"/>
      <c r="I1736" s="33"/>
      <c r="J1736" s="32"/>
      <c r="K1736" s="32"/>
      <c r="L1736" s="25"/>
      <c r="M1736" s="32"/>
      <c r="N1736" s="32"/>
      <c r="O1736" s="25"/>
      <c r="P1736" s="25"/>
    </row>
    <row r="1737" spans="1:16" x14ac:dyDescent="0.4">
      <c r="A1737" s="30"/>
      <c r="B1737" s="25"/>
      <c r="D1737" s="25"/>
      <c r="E1737" s="25"/>
      <c r="F1737" s="25"/>
      <c r="G1737" s="25"/>
      <c r="H1737" s="25"/>
      <c r="I1737" s="33"/>
      <c r="J1737" s="32"/>
      <c r="K1737" s="32"/>
      <c r="L1737" s="25"/>
      <c r="M1737" s="32"/>
      <c r="N1737" s="32"/>
      <c r="O1737" s="25"/>
      <c r="P1737" s="25"/>
    </row>
    <row r="1738" spans="1:16" x14ac:dyDescent="0.4">
      <c r="A1738" s="30"/>
      <c r="B1738" s="25"/>
      <c r="D1738" s="25"/>
      <c r="E1738" s="25"/>
      <c r="F1738" s="25"/>
      <c r="G1738" s="25"/>
      <c r="H1738" s="25"/>
      <c r="I1738" s="33"/>
      <c r="J1738" s="32"/>
      <c r="K1738" s="32"/>
      <c r="L1738" s="25"/>
      <c r="M1738" s="32"/>
      <c r="N1738" s="32"/>
      <c r="O1738" s="25"/>
      <c r="P1738" s="25"/>
    </row>
    <row r="1739" spans="1:16" x14ac:dyDescent="0.4">
      <c r="A1739" s="30"/>
      <c r="B1739" s="25"/>
      <c r="D1739" s="25"/>
      <c r="E1739" s="25"/>
      <c r="F1739" s="25"/>
      <c r="G1739" s="25"/>
      <c r="H1739" s="25"/>
      <c r="I1739" s="33"/>
      <c r="J1739" s="32"/>
      <c r="K1739" s="32"/>
      <c r="L1739" s="25"/>
      <c r="M1739" s="32"/>
      <c r="N1739" s="32"/>
      <c r="O1739" s="25"/>
      <c r="P1739" s="25"/>
    </row>
    <row r="1740" spans="1:16" x14ac:dyDescent="0.4">
      <c r="A1740" s="30"/>
      <c r="B1740" s="25"/>
      <c r="D1740" s="25"/>
      <c r="E1740" s="25"/>
      <c r="F1740" s="25"/>
      <c r="G1740" s="25"/>
      <c r="H1740" s="25"/>
      <c r="I1740" s="33"/>
      <c r="J1740" s="32"/>
      <c r="K1740" s="32"/>
      <c r="L1740" s="25"/>
      <c r="M1740" s="32"/>
      <c r="N1740" s="32"/>
      <c r="O1740" s="25"/>
      <c r="P1740" s="25"/>
    </row>
    <row r="1741" spans="1:16" x14ac:dyDescent="0.4">
      <c r="A1741" s="30"/>
      <c r="B1741" s="25"/>
      <c r="D1741" s="25"/>
      <c r="E1741" s="25"/>
      <c r="F1741" s="25"/>
      <c r="G1741" s="25"/>
      <c r="H1741" s="25"/>
      <c r="I1741" s="33"/>
      <c r="J1741" s="32"/>
      <c r="K1741" s="32"/>
      <c r="L1741" s="25"/>
      <c r="M1741" s="32"/>
      <c r="N1741" s="32"/>
      <c r="O1741" s="25"/>
      <c r="P1741" s="25"/>
    </row>
    <row r="1742" spans="1:16" x14ac:dyDescent="0.4">
      <c r="A1742" s="30"/>
      <c r="B1742" s="25"/>
      <c r="D1742" s="25"/>
      <c r="E1742" s="25"/>
      <c r="F1742" s="25"/>
      <c r="G1742" s="25"/>
      <c r="H1742" s="25"/>
      <c r="I1742" s="33"/>
      <c r="J1742" s="32"/>
      <c r="K1742" s="32"/>
      <c r="L1742" s="25"/>
      <c r="M1742" s="32"/>
      <c r="N1742" s="32"/>
      <c r="O1742" s="25"/>
      <c r="P1742" s="25"/>
    </row>
    <row r="1743" spans="1:16" x14ac:dyDescent="0.4">
      <c r="A1743" s="30"/>
      <c r="B1743" s="25"/>
      <c r="D1743" s="25"/>
      <c r="E1743" s="25"/>
      <c r="F1743" s="25"/>
      <c r="G1743" s="25"/>
      <c r="H1743" s="25"/>
      <c r="I1743" s="33"/>
      <c r="J1743" s="32"/>
      <c r="K1743" s="32"/>
      <c r="L1743" s="25"/>
      <c r="M1743" s="32"/>
      <c r="N1743" s="32"/>
      <c r="O1743" s="25"/>
      <c r="P1743" s="25"/>
    </row>
    <row r="1744" spans="1:16" x14ac:dyDescent="0.4">
      <c r="A1744" s="30"/>
      <c r="B1744" s="25"/>
      <c r="D1744" s="25"/>
      <c r="E1744" s="25"/>
      <c r="F1744" s="25"/>
      <c r="G1744" s="25"/>
      <c r="H1744" s="25"/>
      <c r="I1744" s="33"/>
      <c r="J1744" s="32"/>
      <c r="K1744" s="32"/>
      <c r="L1744" s="25"/>
      <c r="M1744" s="32"/>
      <c r="N1744" s="32"/>
      <c r="O1744" s="25"/>
      <c r="P1744" s="25"/>
    </row>
    <row r="1745" spans="1:16" x14ac:dyDescent="0.4">
      <c r="A1745" s="30"/>
      <c r="B1745" s="25"/>
      <c r="D1745" s="25"/>
      <c r="E1745" s="25"/>
      <c r="F1745" s="25"/>
      <c r="G1745" s="25"/>
      <c r="H1745" s="25"/>
      <c r="I1745" s="33"/>
      <c r="J1745" s="32"/>
      <c r="K1745" s="32"/>
      <c r="L1745" s="25"/>
      <c r="M1745" s="32"/>
      <c r="N1745" s="32"/>
      <c r="O1745" s="25"/>
      <c r="P1745" s="25"/>
    </row>
    <row r="1746" spans="1:16" x14ac:dyDescent="0.4">
      <c r="A1746" s="30"/>
      <c r="B1746" s="25"/>
      <c r="D1746" s="25"/>
      <c r="E1746" s="25"/>
      <c r="F1746" s="25"/>
      <c r="G1746" s="25"/>
      <c r="H1746" s="25"/>
      <c r="I1746" s="33"/>
      <c r="J1746" s="32"/>
      <c r="K1746" s="32"/>
      <c r="L1746" s="25"/>
      <c r="M1746" s="32"/>
      <c r="N1746" s="32"/>
      <c r="O1746" s="25"/>
      <c r="P1746" s="25"/>
    </row>
    <row r="1747" spans="1:16" x14ac:dyDescent="0.4">
      <c r="A1747" s="30"/>
      <c r="B1747" s="25"/>
      <c r="D1747" s="25"/>
      <c r="E1747" s="25"/>
      <c r="F1747" s="25"/>
      <c r="G1747" s="25"/>
      <c r="H1747" s="25"/>
      <c r="I1747" s="33"/>
      <c r="J1747" s="32"/>
      <c r="K1747" s="32"/>
      <c r="L1747" s="25"/>
      <c r="M1747" s="32"/>
      <c r="N1747" s="32"/>
      <c r="O1747" s="25"/>
      <c r="P1747" s="25"/>
    </row>
    <row r="1748" spans="1:16" x14ac:dyDescent="0.4">
      <c r="A1748" s="30"/>
      <c r="B1748" s="25"/>
      <c r="D1748" s="25"/>
      <c r="E1748" s="25"/>
      <c r="F1748" s="25"/>
      <c r="G1748" s="25"/>
      <c r="H1748" s="25"/>
      <c r="I1748" s="33"/>
      <c r="J1748" s="32"/>
      <c r="K1748" s="32"/>
      <c r="L1748" s="25"/>
      <c r="M1748" s="32"/>
      <c r="N1748" s="32"/>
      <c r="O1748" s="25"/>
      <c r="P1748" s="25"/>
    </row>
    <row r="1749" spans="1:16" x14ac:dyDescent="0.4">
      <c r="A1749" s="30"/>
      <c r="B1749" s="25"/>
      <c r="D1749" s="25"/>
      <c r="E1749" s="25"/>
      <c r="F1749" s="25"/>
      <c r="G1749" s="25"/>
      <c r="H1749" s="25"/>
      <c r="I1749" s="33"/>
      <c r="J1749" s="32"/>
      <c r="K1749" s="32"/>
      <c r="L1749" s="25"/>
      <c r="M1749" s="32"/>
      <c r="N1749" s="32"/>
      <c r="O1749" s="25"/>
      <c r="P1749" s="25"/>
    </row>
    <row r="1750" spans="1:16" x14ac:dyDescent="0.4">
      <c r="A1750" s="30"/>
      <c r="B1750" s="25"/>
      <c r="D1750" s="25"/>
      <c r="E1750" s="25"/>
      <c r="F1750" s="25"/>
      <c r="G1750" s="25"/>
      <c r="H1750" s="25"/>
      <c r="I1750" s="33"/>
      <c r="J1750" s="32"/>
      <c r="K1750" s="32"/>
      <c r="L1750" s="25"/>
      <c r="M1750" s="32"/>
      <c r="N1750" s="32"/>
      <c r="O1750" s="25"/>
      <c r="P1750" s="25"/>
    </row>
    <row r="1751" spans="1:16" x14ac:dyDescent="0.4">
      <c r="A1751" s="30"/>
      <c r="B1751" s="25"/>
      <c r="D1751" s="25"/>
      <c r="E1751" s="25"/>
      <c r="F1751" s="25"/>
      <c r="G1751" s="25"/>
      <c r="H1751" s="25"/>
      <c r="I1751" s="33"/>
      <c r="J1751" s="32"/>
      <c r="K1751" s="32"/>
      <c r="L1751" s="25"/>
      <c r="M1751" s="32"/>
      <c r="N1751" s="32"/>
      <c r="O1751" s="25"/>
      <c r="P1751" s="25"/>
    </row>
    <row r="1752" spans="1:16" x14ac:dyDescent="0.4">
      <c r="A1752" s="30"/>
      <c r="B1752" s="25"/>
      <c r="D1752" s="25"/>
      <c r="E1752" s="25"/>
      <c r="F1752" s="25"/>
      <c r="G1752" s="25"/>
      <c r="H1752" s="25"/>
      <c r="I1752" s="33"/>
      <c r="J1752" s="32"/>
      <c r="K1752" s="32"/>
      <c r="L1752" s="25"/>
      <c r="M1752" s="32"/>
      <c r="N1752" s="32"/>
      <c r="O1752" s="25"/>
      <c r="P1752" s="25"/>
    </row>
    <row r="1753" spans="1:16" x14ac:dyDescent="0.4">
      <c r="A1753" s="30"/>
      <c r="B1753" s="25"/>
      <c r="D1753" s="25"/>
      <c r="E1753" s="25"/>
      <c r="F1753" s="25"/>
      <c r="G1753" s="25"/>
      <c r="H1753" s="25"/>
      <c r="I1753" s="33"/>
      <c r="J1753" s="32"/>
      <c r="K1753" s="32"/>
      <c r="L1753" s="25"/>
      <c r="M1753" s="32"/>
      <c r="N1753" s="32"/>
      <c r="O1753" s="25"/>
      <c r="P1753" s="25"/>
    </row>
    <row r="1754" spans="1:16" x14ac:dyDescent="0.4">
      <c r="A1754" s="30"/>
      <c r="B1754" s="25"/>
      <c r="D1754" s="25"/>
      <c r="E1754" s="25"/>
      <c r="F1754" s="25"/>
      <c r="G1754" s="25"/>
      <c r="H1754" s="25"/>
      <c r="I1754" s="33"/>
      <c r="J1754" s="32"/>
      <c r="K1754" s="32"/>
      <c r="L1754" s="25"/>
      <c r="M1754" s="32"/>
      <c r="N1754" s="32"/>
      <c r="O1754" s="25"/>
      <c r="P1754" s="25"/>
    </row>
    <row r="1755" spans="1:16" x14ac:dyDescent="0.4">
      <c r="A1755" s="30"/>
      <c r="B1755" s="25"/>
      <c r="D1755" s="25"/>
      <c r="E1755" s="25"/>
      <c r="F1755" s="25"/>
      <c r="G1755" s="25"/>
      <c r="H1755" s="25"/>
      <c r="I1755" s="33"/>
      <c r="J1755" s="32"/>
      <c r="K1755" s="32"/>
      <c r="L1755" s="25"/>
      <c r="M1755" s="32"/>
      <c r="N1755" s="32"/>
      <c r="O1755" s="25"/>
      <c r="P1755" s="25"/>
    </row>
    <row r="1756" spans="1:16" x14ac:dyDescent="0.4">
      <c r="A1756" s="30"/>
      <c r="B1756" s="25"/>
      <c r="D1756" s="25"/>
      <c r="E1756" s="25"/>
      <c r="F1756" s="25"/>
      <c r="G1756" s="25"/>
      <c r="H1756" s="25"/>
      <c r="I1756" s="33"/>
      <c r="J1756" s="32"/>
      <c r="K1756" s="32"/>
      <c r="L1756" s="25"/>
      <c r="M1756" s="32"/>
      <c r="N1756" s="32"/>
      <c r="O1756" s="25"/>
      <c r="P1756" s="25"/>
    </row>
    <row r="1757" spans="1:16" x14ac:dyDescent="0.4">
      <c r="A1757" s="30"/>
      <c r="B1757" s="25"/>
      <c r="D1757" s="25"/>
      <c r="E1757" s="25"/>
      <c r="F1757" s="25"/>
      <c r="G1757" s="25"/>
      <c r="H1757" s="25"/>
      <c r="I1757" s="33"/>
      <c r="J1757" s="32"/>
      <c r="K1757" s="32"/>
      <c r="L1757" s="25"/>
      <c r="M1757" s="32"/>
      <c r="N1757" s="32"/>
      <c r="O1757" s="25"/>
      <c r="P1757" s="25"/>
    </row>
    <row r="1758" spans="1:16" x14ac:dyDescent="0.4">
      <c r="A1758" s="30"/>
      <c r="B1758" s="25"/>
      <c r="D1758" s="25"/>
      <c r="E1758" s="25"/>
      <c r="F1758" s="25"/>
      <c r="G1758" s="25"/>
      <c r="H1758" s="25"/>
      <c r="I1758" s="33"/>
      <c r="J1758" s="32"/>
      <c r="K1758" s="32"/>
      <c r="L1758" s="25"/>
      <c r="M1758" s="32"/>
      <c r="N1758" s="32"/>
      <c r="O1758" s="25"/>
      <c r="P1758" s="25"/>
    </row>
    <row r="1759" spans="1:16" x14ac:dyDescent="0.4">
      <c r="A1759" s="30"/>
      <c r="B1759" s="25"/>
      <c r="D1759" s="25"/>
      <c r="E1759" s="25"/>
      <c r="F1759" s="25"/>
      <c r="G1759" s="25"/>
      <c r="H1759" s="25"/>
      <c r="I1759" s="33"/>
      <c r="J1759" s="32"/>
      <c r="K1759" s="32"/>
      <c r="L1759" s="25"/>
      <c r="M1759" s="32"/>
      <c r="N1759" s="32"/>
      <c r="O1759" s="25"/>
      <c r="P1759" s="25"/>
    </row>
    <row r="1760" spans="1:16" x14ac:dyDescent="0.4">
      <c r="A1760" s="30"/>
      <c r="B1760" s="25"/>
      <c r="D1760" s="25"/>
      <c r="E1760" s="25"/>
      <c r="F1760" s="25"/>
      <c r="G1760" s="25"/>
      <c r="H1760" s="25"/>
      <c r="I1760" s="33"/>
      <c r="J1760" s="32"/>
      <c r="K1760" s="32"/>
      <c r="L1760" s="25"/>
      <c r="M1760" s="32"/>
      <c r="N1760" s="32"/>
      <c r="O1760" s="25"/>
      <c r="P1760" s="25"/>
    </row>
    <row r="1761" spans="1:16" x14ac:dyDescent="0.4">
      <c r="A1761" s="30"/>
      <c r="B1761" s="25"/>
      <c r="D1761" s="25"/>
      <c r="E1761" s="25"/>
      <c r="F1761" s="25"/>
      <c r="G1761" s="25"/>
      <c r="H1761" s="25"/>
      <c r="I1761" s="33"/>
      <c r="J1761" s="32"/>
      <c r="K1761" s="32"/>
      <c r="L1761" s="25"/>
      <c r="M1761" s="32"/>
      <c r="N1761" s="32"/>
      <c r="O1761" s="25"/>
      <c r="P1761" s="25"/>
    </row>
    <row r="1762" spans="1:16" x14ac:dyDescent="0.4">
      <c r="A1762" s="30"/>
      <c r="B1762" s="25"/>
      <c r="D1762" s="25"/>
      <c r="E1762" s="25"/>
      <c r="F1762" s="25"/>
      <c r="G1762" s="25"/>
      <c r="H1762" s="25"/>
      <c r="I1762" s="33"/>
      <c r="J1762" s="32"/>
      <c r="K1762" s="32"/>
      <c r="L1762" s="25"/>
      <c r="M1762" s="32"/>
      <c r="N1762" s="32"/>
      <c r="O1762" s="25"/>
      <c r="P1762" s="25"/>
    </row>
    <row r="1763" spans="1:16" x14ac:dyDescent="0.4">
      <c r="A1763" s="30"/>
      <c r="B1763" s="25"/>
      <c r="D1763" s="25"/>
      <c r="E1763" s="25"/>
      <c r="F1763" s="25"/>
      <c r="G1763" s="25"/>
      <c r="H1763" s="25"/>
      <c r="I1763" s="33"/>
      <c r="J1763" s="32"/>
      <c r="K1763" s="32"/>
      <c r="L1763" s="25"/>
      <c r="M1763" s="32"/>
      <c r="N1763" s="32"/>
      <c r="O1763" s="25"/>
      <c r="P1763" s="25"/>
    </row>
    <row r="1764" spans="1:16" x14ac:dyDescent="0.4">
      <c r="A1764" s="30"/>
      <c r="B1764" s="25"/>
      <c r="D1764" s="25"/>
      <c r="E1764" s="25"/>
      <c r="F1764" s="25"/>
      <c r="G1764" s="25"/>
      <c r="H1764" s="25"/>
      <c r="I1764" s="33"/>
      <c r="J1764" s="32"/>
      <c r="K1764" s="32"/>
      <c r="L1764" s="25"/>
      <c r="M1764" s="32"/>
      <c r="N1764" s="32"/>
      <c r="O1764" s="25"/>
      <c r="P1764" s="25"/>
    </row>
    <row r="1765" spans="1:16" x14ac:dyDescent="0.4">
      <c r="A1765" s="30"/>
      <c r="B1765" s="25"/>
      <c r="D1765" s="25"/>
      <c r="E1765" s="25"/>
      <c r="F1765" s="25"/>
      <c r="G1765" s="25"/>
      <c r="H1765" s="25"/>
      <c r="I1765" s="33"/>
      <c r="J1765" s="32"/>
      <c r="K1765" s="32"/>
      <c r="L1765" s="25"/>
      <c r="M1765" s="32"/>
      <c r="N1765" s="32"/>
      <c r="O1765" s="25"/>
      <c r="P1765" s="25"/>
    </row>
    <row r="1766" spans="1:16" x14ac:dyDescent="0.4">
      <c r="A1766" s="30"/>
      <c r="B1766" s="25"/>
      <c r="D1766" s="25"/>
      <c r="E1766" s="25"/>
      <c r="F1766" s="25"/>
      <c r="G1766" s="25"/>
      <c r="H1766" s="25"/>
      <c r="I1766" s="33"/>
      <c r="J1766" s="32"/>
      <c r="K1766" s="32"/>
      <c r="L1766" s="25"/>
      <c r="M1766" s="32"/>
      <c r="N1766" s="32"/>
      <c r="O1766" s="25"/>
      <c r="P1766" s="25"/>
    </row>
    <row r="1767" spans="1:16" x14ac:dyDescent="0.4">
      <c r="A1767" s="30"/>
      <c r="B1767" s="25"/>
      <c r="D1767" s="25"/>
      <c r="E1767" s="25"/>
      <c r="F1767" s="25"/>
      <c r="G1767" s="25"/>
      <c r="H1767" s="25"/>
      <c r="I1767" s="33"/>
      <c r="J1767" s="32"/>
      <c r="K1767" s="32"/>
      <c r="L1767" s="25"/>
      <c r="M1767" s="32"/>
      <c r="N1767" s="32"/>
      <c r="O1767" s="25"/>
      <c r="P1767" s="25"/>
    </row>
    <row r="1768" spans="1:16" x14ac:dyDescent="0.4">
      <c r="A1768" s="30"/>
      <c r="B1768" s="25"/>
      <c r="D1768" s="25"/>
      <c r="E1768" s="25"/>
      <c r="F1768" s="25"/>
      <c r="G1768" s="25"/>
      <c r="H1768" s="25"/>
      <c r="I1768" s="33"/>
      <c r="J1768" s="32"/>
      <c r="K1768" s="32"/>
      <c r="L1768" s="25"/>
      <c r="M1768" s="32"/>
      <c r="N1768" s="32"/>
      <c r="O1768" s="25"/>
      <c r="P1768" s="25"/>
    </row>
    <row r="1769" spans="1:16" x14ac:dyDescent="0.4">
      <c r="A1769" s="30"/>
      <c r="B1769" s="25"/>
      <c r="D1769" s="25"/>
      <c r="E1769" s="25"/>
      <c r="F1769" s="25"/>
      <c r="G1769" s="25"/>
      <c r="H1769" s="25"/>
      <c r="I1769" s="33"/>
      <c r="J1769" s="32"/>
      <c r="K1769" s="32"/>
      <c r="L1769" s="25"/>
      <c r="M1769" s="32"/>
      <c r="N1769" s="32"/>
      <c r="O1769" s="25"/>
      <c r="P1769" s="25"/>
    </row>
    <row r="1770" spans="1:16" x14ac:dyDescent="0.4">
      <c r="A1770" s="30"/>
      <c r="B1770" s="25"/>
      <c r="D1770" s="25"/>
      <c r="E1770" s="25"/>
      <c r="F1770" s="25"/>
      <c r="G1770" s="25"/>
      <c r="H1770" s="25"/>
      <c r="I1770" s="33"/>
      <c r="J1770" s="32"/>
      <c r="K1770" s="32"/>
      <c r="L1770" s="25"/>
      <c r="M1770" s="32"/>
      <c r="N1770" s="32"/>
      <c r="O1770" s="25"/>
      <c r="P1770" s="25"/>
    </row>
    <row r="1771" spans="1:16" x14ac:dyDescent="0.4">
      <c r="A1771" s="30"/>
      <c r="B1771" s="25"/>
      <c r="D1771" s="25"/>
      <c r="E1771" s="25"/>
      <c r="F1771" s="25"/>
      <c r="G1771" s="25"/>
      <c r="H1771" s="25"/>
      <c r="I1771" s="33"/>
      <c r="J1771" s="32"/>
      <c r="K1771" s="32"/>
      <c r="L1771" s="25"/>
      <c r="M1771" s="32"/>
      <c r="N1771" s="32"/>
      <c r="O1771" s="25"/>
      <c r="P1771" s="25"/>
    </row>
    <row r="1772" spans="1:16" x14ac:dyDescent="0.4">
      <c r="A1772" s="30"/>
      <c r="B1772" s="25"/>
      <c r="D1772" s="25"/>
      <c r="E1772" s="25"/>
      <c r="F1772" s="25"/>
      <c r="G1772" s="25"/>
      <c r="H1772" s="25"/>
      <c r="I1772" s="33"/>
      <c r="J1772" s="32"/>
      <c r="K1772" s="32"/>
      <c r="L1772" s="25"/>
      <c r="M1772" s="32"/>
      <c r="N1772" s="32"/>
      <c r="O1772" s="25"/>
      <c r="P1772" s="25"/>
    </row>
    <row r="1773" spans="1:16" x14ac:dyDescent="0.4">
      <c r="A1773" s="30"/>
      <c r="B1773" s="25"/>
      <c r="D1773" s="25"/>
      <c r="E1773" s="25"/>
      <c r="F1773" s="25"/>
      <c r="G1773" s="25"/>
      <c r="H1773" s="25"/>
      <c r="I1773" s="33"/>
      <c r="J1773" s="32"/>
      <c r="K1773" s="32"/>
      <c r="L1773" s="25"/>
      <c r="M1773" s="32"/>
      <c r="N1773" s="32"/>
      <c r="O1773" s="25"/>
      <c r="P1773" s="25"/>
    </row>
    <row r="1774" spans="1:16" x14ac:dyDescent="0.4">
      <c r="A1774" s="30"/>
      <c r="B1774" s="25"/>
      <c r="D1774" s="25"/>
      <c r="E1774" s="25"/>
      <c r="F1774" s="25"/>
      <c r="G1774" s="25"/>
      <c r="H1774" s="25"/>
      <c r="I1774" s="33"/>
      <c r="J1774" s="32"/>
      <c r="K1774" s="32"/>
      <c r="L1774" s="25"/>
      <c r="M1774" s="32"/>
      <c r="N1774" s="32"/>
      <c r="O1774" s="25"/>
      <c r="P1774" s="25"/>
    </row>
    <row r="1775" spans="1:16" x14ac:dyDescent="0.4">
      <c r="A1775" s="30"/>
      <c r="B1775" s="25"/>
      <c r="D1775" s="25"/>
      <c r="E1775" s="25"/>
      <c r="F1775" s="25"/>
      <c r="G1775" s="25"/>
      <c r="H1775" s="25"/>
      <c r="I1775" s="33"/>
      <c r="J1775" s="32"/>
      <c r="K1775" s="32"/>
      <c r="L1775" s="25"/>
      <c r="M1775" s="32"/>
      <c r="N1775" s="32"/>
      <c r="O1775" s="25"/>
      <c r="P1775" s="25"/>
    </row>
    <row r="1776" spans="1:16" x14ac:dyDescent="0.4">
      <c r="A1776" s="30"/>
      <c r="B1776" s="25"/>
      <c r="D1776" s="25"/>
      <c r="E1776" s="25"/>
      <c r="F1776" s="25"/>
      <c r="G1776" s="25"/>
      <c r="H1776" s="25"/>
      <c r="I1776" s="33"/>
      <c r="J1776" s="32"/>
      <c r="K1776" s="32"/>
      <c r="L1776" s="25"/>
      <c r="M1776" s="32"/>
      <c r="N1776" s="32"/>
      <c r="O1776" s="25"/>
      <c r="P1776" s="25"/>
    </row>
    <row r="1777" spans="1:16" x14ac:dyDescent="0.4">
      <c r="A1777" s="30"/>
      <c r="B1777" s="25"/>
      <c r="D1777" s="25"/>
      <c r="E1777" s="25"/>
      <c r="F1777" s="25"/>
      <c r="G1777" s="25"/>
      <c r="H1777" s="25"/>
      <c r="I1777" s="33"/>
      <c r="J1777" s="32"/>
      <c r="K1777" s="32"/>
      <c r="L1777" s="25"/>
      <c r="M1777" s="32"/>
      <c r="N1777" s="32"/>
      <c r="O1777" s="25"/>
      <c r="P1777" s="25"/>
    </row>
    <row r="1778" spans="1:16" x14ac:dyDescent="0.4">
      <c r="A1778" s="30"/>
      <c r="B1778" s="25"/>
      <c r="D1778" s="25"/>
      <c r="E1778" s="25"/>
      <c r="F1778" s="25"/>
      <c r="G1778" s="25"/>
      <c r="H1778" s="25"/>
      <c r="I1778" s="33"/>
      <c r="J1778" s="32"/>
      <c r="K1778" s="32"/>
      <c r="L1778" s="25"/>
      <c r="M1778" s="32"/>
      <c r="N1778" s="32"/>
      <c r="O1778" s="25"/>
      <c r="P1778" s="25"/>
    </row>
    <row r="1779" spans="1:16" x14ac:dyDescent="0.4">
      <c r="A1779" s="30"/>
      <c r="B1779" s="25"/>
      <c r="D1779" s="25"/>
      <c r="E1779" s="25"/>
      <c r="F1779" s="25"/>
      <c r="G1779" s="25"/>
      <c r="H1779" s="25"/>
      <c r="I1779" s="33"/>
      <c r="J1779" s="32"/>
      <c r="K1779" s="32"/>
      <c r="L1779" s="25"/>
      <c r="M1779" s="32"/>
      <c r="N1779" s="32"/>
      <c r="O1779" s="25"/>
      <c r="P1779" s="25"/>
    </row>
    <row r="1780" spans="1:16" x14ac:dyDescent="0.4">
      <c r="A1780" s="30"/>
      <c r="B1780" s="25"/>
      <c r="D1780" s="25"/>
      <c r="E1780" s="25"/>
      <c r="F1780" s="25"/>
      <c r="G1780" s="25"/>
      <c r="H1780" s="25"/>
      <c r="I1780" s="33"/>
      <c r="J1780" s="32"/>
      <c r="K1780" s="32"/>
      <c r="L1780" s="25"/>
      <c r="M1780" s="32"/>
      <c r="N1780" s="32"/>
      <c r="O1780" s="25"/>
      <c r="P1780" s="25"/>
    </row>
    <row r="1781" spans="1:16" x14ac:dyDescent="0.4">
      <c r="A1781" s="30"/>
      <c r="B1781" s="25"/>
      <c r="D1781" s="25"/>
      <c r="E1781" s="25"/>
      <c r="F1781" s="25"/>
      <c r="G1781" s="25"/>
      <c r="H1781" s="25"/>
      <c r="I1781" s="33"/>
      <c r="J1781" s="32"/>
      <c r="K1781" s="32"/>
      <c r="L1781" s="25"/>
      <c r="M1781" s="32"/>
      <c r="N1781" s="32"/>
      <c r="O1781" s="25"/>
      <c r="P1781" s="25"/>
    </row>
    <row r="1782" spans="1:16" x14ac:dyDescent="0.4">
      <c r="A1782" s="30"/>
      <c r="B1782" s="25"/>
      <c r="D1782" s="25"/>
      <c r="E1782" s="25"/>
      <c r="F1782" s="25"/>
      <c r="G1782" s="25"/>
      <c r="H1782" s="25"/>
      <c r="I1782" s="33"/>
      <c r="J1782" s="32"/>
      <c r="K1782" s="32"/>
      <c r="L1782" s="25"/>
      <c r="M1782" s="32"/>
      <c r="N1782" s="32"/>
      <c r="O1782" s="25"/>
      <c r="P1782" s="25"/>
    </row>
    <row r="1783" spans="1:16" x14ac:dyDescent="0.4">
      <c r="A1783" s="30"/>
      <c r="B1783" s="25"/>
      <c r="D1783" s="25"/>
      <c r="E1783" s="25"/>
      <c r="F1783" s="25"/>
      <c r="G1783" s="25"/>
      <c r="H1783" s="25"/>
      <c r="I1783" s="33"/>
      <c r="J1783" s="32"/>
      <c r="K1783" s="32"/>
      <c r="L1783" s="25"/>
      <c r="M1783" s="32"/>
      <c r="N1783" s="32"/>
      <c r="O1783" s="25"/>
      <c r="P1783" s="25"/>
    </row>
    <row r="1784" spans="1:16" x14ac:dyDescent="0.4">
      <c r="A1784" s="30"/>
      <c r="B1784" s="25"/>
      <c r="D1784" s="25"/>
      <c r="E1784" s="25"/>
      <c r="F1784" s="25"/>
      <c r="G1784" s="25"/>
      <c r="H1784" s="25"/>
      <c r="I1784" s="33"/>
      <c r="J1784" s="32"/>
      <c r="K1784" s="32"/>
      <c r="L1784" s="25"/>
      <c r="M1784" s="32"/>
      <c r="N1784" s="32"/>
      <c r="O1784" s="25"/>
      <c r="P1784" s="25"/>
    </row>
    <row r="1785" spans="1:16" x14ac:dyDescent="0.4">
      <c r="A1785" s="30"/>
      <c r="B1785" s="25"/>
      <c r="D1785" s="25"/>
      <c r="E1785" s="25"/>
      <c r="F1785" s="25"/>
      <c r="G1785" s="25"/>
      <c r="H1785" s="25"/>
      <c r="I1785" s="33"/>
      <c r="J1785" s="32"/>
      <c r="K1785" s="32"/>
      <c r="L1785" s="25"/>
      <c r="M1785" s="32"/>
      <c r="N1785" s="32"/>
      <c r="O1785" s="25"/>
      <c r="P1785" s="25"/>
    </row>
    <row r="1786" spans="1:16" x14ac:dyDescent="0.4">
      <c r="A1786" s="30"/>
      <c r="B1786" s="25"/>
      <c r="D1786" s="25"/>
      <c r="E1786" s="25"/>
      <c r="F1786" s="25"/>
      <c r="G1786" s="25"/>
      <c r="H1786" s="25"/>
      <c r="I1786" s="33"/>
      <c r="J1786" s="32"/>
      <c r="K1786" s="32"/>
      <c r="L1786" s="25"/>
      <c r="M1786" s="32"/>
      <c r="N1786" s="32"/>
      <c r="O1786" s="25"/>
      <c r="P1786" s="25"/>
    </row>
    <row r="1787" spans="1:16" x14ac:dyDescent="0.4">
      <c r="A1787" s="30"/>
      <c r="B1787" s="25"/>
      <c r="D1787" s="25"/>
      <c r="E1787" s="25"/>
      <c r="F1787" s="25"/>
      <c r="G1787" s="25"/>
      <c r="H1787" s="25"/>
      <c r="I1787" s="33"/>
      <c r="J1787" s="32"/>
      <c r="K1787" s="32"/>
      <c r="L1787" s="25"/>
      <c r="M1787" s="32"/>
      <c r="N1787" s="32"/>
      <c r="O1787" s="25"/>
      <c r="P1787" s="25"/>
    </row>
    <row r="1788" spans="1:16" x14ac:dyDescent="0.4">
      <c r="A1788" s="30"/>
      <c r="B1788" s="25"/>
      <c r="D1788" s="25"/>
      <c r="E1788" s="25"/>
      <c r="F1788" s="25"/>
      <c r="G1788" s="25"/>
      <c r="H1788" s="25"/>
      <c r="I1788" s="33"/>
      <c r="J1788" s="32"/>
      <c r="K1788" s="32"/>
      <c r="L1788" s="25"/>
      <c r="M1788" s="32"/>
      <c r="N1788" s="32"/>
      <c r="O1788" s="25"/>
      <c r="P1788" s="25"/>
    </row>
    <row r="1789" spans="1:16" x14ac:dyDescent="0.4">
      <c r="A1789" s="30"/>
      <c r="B1789" s="25"/>
      <c r="D1789" s="25"/>
      <c r="E1789" s="25"/>
      <c r="F1789" s="25"/>
      <c r="G1789" s="25"/>
      <c r="H1789" s="25"/>
      <c r="I1789" s="33"/>
      <c r="J1789" s="32"/>
      <c r="K1789" s="32"/>
      <c r="L1789" s="25"/>
      <c r="M1789" s="32"/>
      <c r="N1789" s="32"/>
      <c r="O1789" s="25"/>
      <c r="P1789" s="25"/>
    </row>
    <row r="1790" spans="1:16" x14ac:dyDescent="0.4">
      <c r="A1790" s="30"/>
      <c r="B1790" s="25"/>
      <c r="D1790" s="25"/>
      <c r="E1790" s="25"/>
      <c r="F1790" s="25"/>
      <c r="G1790" s="25"/>
      <c r="H1790" s="25"/>
      <c r="I1790" s="33"/>
      <c r="J1790" s="32"/>
      <c r="K1790" s="32"/>
      <c r="L1790" s="25"/>
      <c r="M1790" s="32"/>
      <c r="N1790" s="32"/>
      <c r="O1790" s="25"/>
      <c r="P1790" s="25"/>
    </row>
    <row r="1791" spans="1:16" x14ac:dyDescent="0.4">
      <c r="A1791" s="30"/>
      <c r="B1791" s="25"/>
      <c r="D1791" s="25"/>
      <c r="E1791" s="25"/>
      <c r="F1791" s="25"/>
      <c r="G1791" s="25"/>
      <c r="H1791" s="25"/>
      <c r="I1791" s="33"/>
      <c r="J1791" s="32"/>
      <c r="K1791" s="32"/>
      <c r="L1791" s="25"/>
      <c r="M1791" s="32"/>
      <c r="N1791" s="32"/>
      <c r="O1791" s="25"/>
      <c r="P1791" s="25"/>
    </row>
    <row r="1792" spans="1:16" x14ac:dyDescent="0.4">
      <c r="A1792" s="30"/>
      <c r="B1792" s="25"/>
      <c r="D1792" s="25"/>
      <c r="E1792" s="25"/>
      <c r="F1792" s="25"/>
      <c r="G1792" s="25"/>
      <c r="H1792" s="25"/>
      <c r="I1792" s="33"/>
      <c r="J1792" s="32"/>
      <c r="K1792" s="32"/>
      <c r="L1792" s="25"/>
      <c r="M1792" s="32"/>
      <c r="N1792" s="32"/>
      <c r="O1792" s="25"/>
      <c r="P1792" s="25"/>
    </row>
    <row r="1793" spans="1:16" x14ac:dyDescent="0.4">
      <c r="A1793" s="30"/>
      <c r="B1793" s="25"/>
      <c r="D1793" s="25"/>
      <c r="E1793" s="25"/>
      <c r="F1793" s="25"/>
      <c r="G1793" s="25"/>
      <c r="H1793" s="25"/>
      <c r="I1793" s="33"/>
      <c r="J1793" s="32"/>
      <c r="K1793" s="32"/>
      <c r="L1793" s="25"/>
      <c r="M1793" s="32"/>
      <c r="N1793" s="32"/>
      <c r="O1793" s="25"/>
      <c r="P1793" s="25"/>
    </row>
    <row r="1794" spans="1:16" x14ac:dyDescent="0.4">
      <c r="A1794" s="30"/>
      <c r="B1794" s="25"/>
      <c r="D1794" s="25"/>
      <c r="E1794" s="25"/>
      <c r="F1794" s="25"/>
      <c r="G1794" s="25"/>
      <c r="H1794" s="25"/>
      <c r="I1794" s="33"/>
      <c r="J1794" s="32"/>
      <c r="K1794" s="32"/>
      <c r="L1794" s="25"/>
      <c r="M1794" s="32"/>
      <c r="N1794" s="32"/>
      <c r="O1794" s="25"/>
      <c r="P1794" s="25"/>
    </row>
    <row r="1795" spans="1:16" x14ac:dyDescent="0.4">
      <c r="A1795" s="30"/>
      <c r="B1795" s="25"/>
      <c r="D1795" s="25"/>
      <c r="E1795" s="25"/>
      <c r="F1795" s="25"/>
      <c r="G1795" s="25"/>
      <c r="H1795" s="25"/>
      <c r="I1795" s="33"/>
      <c r="J1795" s="32"/>
      <c r="K1795" s="32"/>
      <c r="L1795" s="25"/>
      <c r="M1795" s="32"/>
      <c r="N1795" s="32"/>
      <c r="O1795" s="25"/>
      <c r="P1795" s="25"/>
    </row>
    <row r="1796" spans="1:16" x14ac:dyDescent="0.4">
      <c r="A1796" s="30"/>
      <c r="B1796" s="25"/>
      <c r="D1796" s="25"/>
      <c r="E1796" s="25"/>
      <c r="F1796" s="25"/>
      <c r="G1796" s="25"/>
      <c r="H1796" s="25"/>
      <c r="I1796" s="33"/>
      <c r="J1796" s="32"/>
      <c r="K1796" s="32"/>
      <c r="L1796" s="25"/>
      <c r="M1796" s="32"/>
      <c r="N1796" s="32"/>
      <c r="O1796" s="25"/>
      <c r="P1796" s="25"/>
    </row>
    <row r="1797" spans="1:16" x14ac:dyDescent="0.4">
      <c r="A1797" s="30"/>
      <c r="B1797" s="25"/>
      <c r="D1797" s="25"/>
      <c r="E1797" s="25"/>
      <c r="F1797" s="25"/>
      <c r="G1797" s="25"/>
      <c r="H1797" s="25"/>
      <c r="I1797" s="33"/>
      <c r="J1797" s="32"/>
      <c r="K1797" s="32"/>
      <c r="L1797" s="25"/>
      <c r="M1797" s="32"/>
      <c r="N1797" s="32"/>
      <c r="O1797" s="25"/>
      <c r="P1797" s="25"/>
    </row>
    <row r="1798" spans="1:16" x14ac:dyDescent="0.4">
      <c r="A1798" s="30"/>
      <c r="B1798" s="25"/>
      <c r="D1798" s="25"/>
      <c r="E1798" s="25"/>
      <c r="F1798" s="25"/>
      <c r="G1798" s="25"/>
      <c r="H1798" s="25"/>
      <c r="I1798" s="33"/>
      <c r="J1798" s="32"/>
      <c r="K1798" s="32"/>
      <c r="L1798" s="25"/>
      <c r="M1798" s="32"/>
      <c r="N1798" s="32"/>
      <c r="O1798" s="25"/>
      <c r="P1798" s="25"/>
    </row>
    <row r="1799" spans="1:16" x14ac:dyDescent="0.4">
      <c r="A1799" s="30"/>
      <c r="B1799" s="25"/>
      <c r="D1799" s="25"/>
      <c r="E1799" s="25"/>
      <c r="F1799" s="25"/>
      <c r="G1799" s="25"/>
      <c r="H1799" s="25"/>
      <c r="I1799" s="33"/>
      <c r="J1799" s="32"/>
      <c r="K1799" s="32"/>
      <c r="L1799" s="25"/>
      <c r="M1799" s="32"/>
      <c r="N1799" s="32"/>
      <c r="O1799" s="25"/>
      <c r="P1799" s="25"/>
    </row>
    <row r="1800" spans="1:16" x14ac:dyDescent="0.4">
      <c r="A1800" s="30"/>
      <c r="B1800" s="25"/>
      <c r="D1800" s="25"/>
      <c r="E1800" s="25"/>
      <c r="F1800" s="25"/>
      <c r="G1800" s="25"/>
      <c r="H1800" s="25"/>
      <c r="I1800" s="33"/>
      <c r="J1800" s="32"/>
      <c r="K1800" s="32"/>
      <c r="L1800" s="25"/>
      <c r="M1800" s="32"/>
      <c r="N1800" s="32"/>
      <c r="O1800" s="25"/>
      <c r="P1800" s="25"/>
    </row>
    <row r="1801" spans="1:16" x14ac:dyDescent="0.4">
      <c r="A1801" s="30"/>
      <c r="B1801" s="25"/>
      <c r="D1801" s="25"/>
      <c r="E1801" s="25"/>
      <c r="F1801" s="25"/>
      <c r="G1801" s="25"/>
      <c r="H1801" s="25"/>
      <c r="I1801" s="33"/>
      <c r="J1801" s="32"/>
      <c r="K1801" s="32"/>
      <c r="L1801" s="25"/>
      <c r="M1801" s="32"/>
      <c r="N1801" s="32"/>
      <c r="O1801" s="25"/>
      <c r="P1801" s="25"/>
    </row>
    <row r="1802" spans="1:16" x14ac:dyDescent="0.4">
      <c r="A1802" s="30"/>
      <c r="B1802" s="25"/>
      <c r="D1802" s="25"/>
      <c r="E1802" s="25"/>
      <c r="F1802" s="25"/>
      <c r="G1802" s="25"/>
      <c r="H1802" s="25"/>
      <c r="I1802" s="33"/>
      <c r="J1802" s="32"/>
      <c r="K1802" s="32"/>
      <c r="L1802" s="25"/>
      <c r="M1802" s="32"/>
      <c r="N1802" s="32"/>
      <c r="O1802" s="25"/>
      <c r="P1802" s="25"/>
    </row>
    <row r="1803" spans="1:16" x14ac:dyDescent="0.4">
      <c r="A1803" s="30"/>
      <c r="B1803" s="25"/>
      <c r="D1803" s="25"/>
      <c r="E1803" s="25"/>
      <c r="F1803" s="25"/>
      <c r="G1803" s="25"/>
      <c r="H1803" s="25"/>
      <c r="I1803" s="33"/>
      <c r="J1803" s="32"/>
      <c r="K1803" s="32"/>
      <c r="L1803" s="25"/>
      <c r="M1803" s="32"/>
      <c r="N1803" s="32"/>
      <c r="O1803" s="25"/>
      <c r="P1803" s="25"/>
    </row>
    <row r="1804" spans="1:16" x14ac:dyDescent="0.4">
      <c r="A1804" s="30"/>
      <c r="B1804" s="25"/>
      <c r="D1804" s="25"/>
      <c r="E1804" s="25"/>
      <c r="F1804" s="25"/>
      <c r="G1804" s="25"/>
      <c r="H1804" s="25"/>
      <c r="I1804" s="33"/>
      <c r="J1804" s="32"/>
      <c r="K1804" s="32"/>
      <c r="L1804" s="25"/>
      <c r="M1804" s="32"/>
      <c r="N1804" s="32"/>
      <c r="O1804" s="25"/>
      <c r="P1804" s="25"/>
    </row>
    <row r="1805" spans="1:16" x14ac:dyDescent="0.4">
      <c r="A1805" s="30"/>
      <c r="B1805" s="25"/>
      <c r="D1805" s="25"/>
      <c r="E1805" s="25"/>
      <c r="F1805" s="25"/>
      <c r="G1805" s="25"/>
      <c r="H1805" s="25"/>
      <c r="I1805" s="33"/>
      <c r="J1805" s="32"/>
      <c r="K1805" s="32"/>
      <c r="L1805" s="25"/>
      <c r="M1805" s="32"/>
      <c r="N1805" s="32"/>
      <c r="O1805" s="25"/>
      <c r="P1805" s="25"/>
    </row>
    <row r="1806" spans="1:16" x14ac:dyDescent="0.4">
      <c r="A1806" s="30"/>
      <c r="B1806" s="25"/>
      <c r="D1806" s="25"/>
      <c r="E1806" s="25"/>
      <c r="F1806" s="25"/>
      <c r="G1806" s="25"/>
      <c r="H1806" s="25"/>
      <c r="I1806" s="33"/>
      <c r="J1806" s="32"/>
      <c r="K1806" s="32"/>
      <c r="L1806" s="25"/>
      <c r="M1806" s="32"/>
      <c r="N1806" s="32"/>
      <c r="O1806" s="25"/>
      <c r="P1806" s="25"/>
    </row>
    <row r="1807" spans="1:16" x14ac:dyDescent="0.4">
      <c r="A1807" s="30"/>
      <c r="B1807" s="25"/>
      <c r="D1807" s="25"/>
      <c r="E1807" s="25"/>
      <c r="F1807" s="25"/>
      <c r="G1807" s="25"/>
      <c r="H1807" s="25"/>
      <c r="I1807" s="33"/>
      <c r="J1807" s="32"/>
      <c r="K1807" s="32"/>
      <c r="L1807" s="25"/>
      <c r="M1807" s="32"/>
      <c r="N1807" s="32"/>
      <c r="O1807" s="25"/>
      <c r="P1807" s="25"/>
    </row>
    <row r="1808" spans="1:16" x14ac:dyDescent="0.4">
      <c r="A1808" s="30"/>
      <c r="B1808" s="25"/>
      <c r="D1808" s="25"/>
      <c r="E1808" s="25"/>
      <c r="F1808" s="25"/>
      <c r="G1808" s="25"/>
      <c r="H1808" s="25"/>
      <c r="I1808" s="33"/>
      <c r="J1808" s="32"/>
      <c r="K1808" s="32"/>
      <c r="L1808" s="25"/>
      <c r="M1808" s="32"/>
      <c r="N1808" s="32"/>
      <c r="O1808" s="25"/>
      <c r="P1808" s="25"/>
    </row>
    <row r="1809" spans="1:16" x14ac:dyDescent="0.4">
      <c r="A1809" s="30"/>
      <c r="B1809" s="25"/>
      <c r="D1809" s="25"/>
      <c r="E1809" s="25"/>
      <c r="F1809" s="25"/>
      <c r="G1809" s="25"/>
      <c r="H1809" s="25"/>
      <c r="I1809" s="33"/>
      <c r="J1809" s="32"/>
      <c r="K1809" s="32"/>
      <c r="L1809" s="25"/>
      <c r="M1809" s="32"/>
      <c r="N1809" s="32"/>
      <c r="O1809" s="25"/>
      <c r="P1809" s="25"/>
    </row>
    <row r="1810" spans="1:16" x14ac:dyDescent="0.4">
      <c r="A1810" s="30"/>
      <c r="B1810" s="25"/>
      <c r="D1810" s="25"/>
      <c r="E1810" s="25"/>
      <c r="F1810" s="25"/>
      <c r="G1810" s="25"/>
      <c r="H1810" s="25"/>
      <c r="I1810" s="33"/>
      <c r="J1810" s="32"/>
      <c r="K1810" s="32"/>
      <c r="L1810" s="25"/>
      <c r="M1810" s="32"/>
      <c r="N1810" s="32"/>
      <c r="O1810" s="25"/>
      <c r="P1810" s="25"/>
    </row>
    <row r="1811" spans="1:16" x14ac:dyDescent="0.4">
      <c r="A1811" s="30"/>
      <c r="B1811" s="25"/>
      <c r="D1811" s="25"/>
      <c r="E1811" s="25"/>
      <c r="F1811" s="25"/>
      <c r="G1811" s="25"/>
      <c r="H1811" s="25"/>
      <c r="I1811" s="33"/>
      <c r="J1811" s="32"/>
      <c r="K1811" s="32"/>
      <c r="L1811" s="25"/>
      <c r="M1811" s="32"/>
      <c r="N1811" s="32"/>
      <c r="O1811" s="25"/>
      <c r="P1811" s="25"/>
    </row>
    <row r="1812" spans="1:16" x14ac:dyDescent="0.4">
      <c r="A1812" s="30"/>
      <c r="B1812" s="25"/>
      <c r="D1812" s="25"/>
      <c r="E1812" s="25"/>
      <c r="F1812" s="25"/>
      <c r="G1812" s="25"/>
      <c r="H1812" s="25"/>
      <c r="I1812" s="33"/>
      <c r="J1812" s="32"/>
      <c r="K1812" s="32"/>
      <c r="L1812" s="25"/>
      <c r="M1812" s="32"/>
      <c r="N1812" s="32"/>
      <c r="O1812" s="25"/>
      <c r="P1812" s="25"/>
    </row>
    <row r="1813" spans="1:16" x14ac:dyDescent="0.4">
      <c r="A1813" s="30"/>
      <c r="B1813" s="25"/>
      <c r="D1813" s="25"/>
      <c r="E1813" s="25"/>
      <c r="F1813" s="25"/>
      <c r="G1813" s="25"/>
      <c r="H1813" s="25"/>
      <c r="I1813" s="33"/>
      <c r="J1813" s="32"/>
      <c r="K1813" s="32"/>
      <c r="L1813" s="25"/>
      <c r="M1813" s="32"/>
      <c r="N1813" s="32"/>
      <c r="O1813" s="25"/>
      <c r="P1813" s="25"/>
    </row>
    <row r="1814" spans="1:16" x14ac:dyDescent="0.4">
      <c r="A1814" s="30"/>
      <c r="B1814" s="25"/>
      <c r="D1814" s="25"/>
      <c r="E1814" s="25"/>
      <c r="F1814" s="25"/>
      <c r="G1814" s="25"/>
      <c r="H1814" s="25"/>
      <c r="I1814" s="33"/>
      <c r="J1814" s="32"/>
      <c r="K1814" s="32"/>
      <c r="L1814" s="25"/>
      <c r="M1814" s="32"/>
      <c r="N1814" s="32"/>
      <c r="O1814" s="25"/>
      <c r="P1814" s="25"/>
    </row>
    <row r="1815" spans="1:16" x14ac:dyDescent="0.4">
      <c r="A1815" s="30"/>
      <c r="B1815" s="25"/>
      <c r="D1815" s="25"/>
      <c r="E1815" s="25"/>
      <c r="F1815" s="25"/>
      <c r="G1815" s="25"/>
      <c r="H1815" s="25"/>
      <c r="I1815" s="33"/>
      <c r="J1815" s="32"/>
      <c r="K1815" s="32"/>
      <c r="L1815" s="25"/>
      <c r="M1815" s="32"/>
      <c r="N1815" s="32"/>
      <c r="O1815" s="25"/>
      <c r="P1815" s="25"/>
    </row>
    <row r="1816" spans="1:16" x14ac:dyDescent="0.4">
      <c r="A1816" s="30"/>
      <c r="B1816" s="25"/>
      <c r="D1816" s="25"/>
      <c r="E1816" s="25"/>
      <c r="F1816" s="25"/>
      <c r="G1816" s="25"/>
      <c r="H1816" s="25"/>
      <c r="I1816" s="33"/>
      <c r="J1816" s="32"/>
      <c r="K1816" s="32"/>
      <c r="L1816" s="25"/>
      <c r="M1816" s="32"/>
      <c r="N1816" s="32"/>
      <c r="O1816" s="25"/>
      <c r="P1816" s="25"/>
    </row>
    <row r="1817" spans="1:16" x14ac:dyDescent="0.4">
      <c r="A1817" s="30"/>
      <c r="B1817" s="25"/>
      <c r="D1817" s="25"/>
      <c r="E1817" s="25"/>
      <c r="F1817" s="25"/>
      <c r="G1817" s="25"/>
      <c r="H1817" s="25"/>
      <c r="I1817" s="33"/>
      <c r="J1817" s="32"/>
      <c r="K1817" s="32"/>
      <c r="L1817" s="25"/>
      <c r="M1817" s="32"/>
      <c r="N1817" s="32"/>
      <c r="O1817" s="25"/>
      <c r="P1817" s="25"/>
    </row>
    <row r="1818" spans="1:16" x14ac:dyDescent="0.4">
      <c r="A1818" s="30"/>
      <c r="B1818" s="25"/>
      <c r="D1818" s="25"/>
      <c r="E1818" s="25"/>
      <c r="F1818" s="25"/>
      <c r="G1818" s="25"/>
      <c r="H1818" s="25"/>
      <c r="I1818" s="33"/>
      <c r="J1818" s="32"/>
      <c r="K1818" s="32"/>
      <c r="L1818" s="25"/>
      <c r="M1818" s="32"/>
      <c r="N1818" s="32"/>
      <c r="O1818" s="25"/>
      <c r="P1818" s="25"/>
    </row>
    <row r="1819" spans="1:16" x14ac:dyDescent="0.4">
      <c r="A1819" s="30"/>
      <c r="B1819" s="25"/>
      <c r="D1819" s="25"/>
      <c r="E1819" s="25"/>
      <c r="F1819" s="25"/>
      <c r="G1819" s="25"/>
      <c r="H1819" s="25"/>
      <c r="I1819" s="33"/>
      <c r="J1819" s="32"/>
      <c r="K1819" s="32"/>
      <c r="L1819" s="25"/>
      <c r="M1819" s="32"/>
      <c r="N1819" s="32"/>
      <c r="O1819" s="25"/>
      <c r="P1819" s="25"/>
    </row>
    <row r="1820" spans="1:16" x14ac:dyDescent="0.4">
      <c r="A1820" s="30"/>
      <c r="B1820" s="25"/>
      <c r="D1820" s="25"/>
      <c r="E1820" s="25"/>
      <c r="F1820" s="25"/>
      <c r="G1820" s="25"/>
      <c r="H1820" s="25"/>
      <c r="I1820" s="33"/>
      <c r="J1820" s="32"/>
      <c r="K1820" s="32"/>
      <c r="L1820" s="25"/>
      <c r="M1820" s="32"/>
      <c r="N1820" s="32"/>
      <c r="O1820" s="25"/>
      <c r="P1820" s="25"/>
    </row>
    <row r="1821" spans="1:16" x14ac:dyDescent="0.4">
      <c r="A1821" s="30"/>
      <c r="B1821" s="25"/>
      <c r="D1821" s="25"/>
      <c r="E1821" s="25"/>
      <c r="F1821" s="25"/>
      <c r="G1821" s="25"/>
      <c r="H1821" s="25"/>
      <c r="I1821" s="33"/>
      <c r="J1821" s="32"/>
      <c r="K1821" s="32"/>
      <c r="L1821" s="25"/>
      <c r="M1821" s="32"/>
      <c r="N1821" s="32"/>
      <c r="O1821" s="25"/>
      <c r="P1821" s="25"/>
    </row>
    <row r="1822" spans="1:16" x14ac:dyDescent="0.4">
      <c r="A1822" s="30"/>
      <c r="B1822" s="25"/>
      <c r="D1822" s="25"/>
      <c r="E1822" s="25"/>
      <c r="F1822" s="25"/>
      <c r="G1822" s="25"/>
      <c r="H1822" s="25"/>
      <c r="I1822" s="33"/>
      <c r="J1822" s="32"/>
      <c r="K1822" s="32"/>
      <c r="L1822" s="25"/>
      <c r="M1822" s="32"/>
      <c r="N1822" s="32"/>
      <c r="O1822" s="25"/>
      <c r="P1822" s="25"/>
    </row>
    <row r="1823" spans="1:16" x14ac:dyDescent="0.4">
      <c r="A1823" s="30"/>
      <c r="B1823" s="25"/>
      <c r="D1823" s="25"/>
      <c r="E1823" s="25"/>
      <c r="F1823" s="25"/>
      <c r="G1823" s="25"/>
      <c r="H1823" s="25"/>
      <c r="I1823" s="33"/>
      <c r="J1823" s="32"/>
      <c r="K1823" s="32"/>
      <c r="L1823" s="25"/>
      <c r="M1823" s="32"/>
      <c r="N1823" s="32"/>
      <c r="O1823" s="25"/>
      <c r="P1823" s="25"/>
    </row>
    <row r="1824" spans="1:16" x14ac:dyDescent="0.4">
      <c r="A1824" s="30"/>
      <c r="B1824" s="25"/>
      <c r="D1824" s="25"/>
      <c r="E1824" s="25"/>
      <c r="F1824" s="25"/>
      <c r="G1824" s="25"/>
      <c r="H1824" s="25"/>
      <c r="I1824" s="33"/>
      <c r="J1824" s="32"/>
      <c r="K1824" s="32"/>
      <c r="L1824" s="25"/>
      <c r="M1824" s="32"/>
      <c r="N1824" s="32"/>
      <c r="O1824" s="25"/>
      <c r="P1824" s="25"/>
    </row>
    <row r="1825" spans="1:16" x14ac:dyDescent="0.4">
      <c r="A1825" s="30"/>
      <c r="B1825" s="25"/>
      <c r="D1825" s="25"/>
      <c r="E1825" s="25"/>
      <c r="F1825" s="25"/>
      <c r="G1825" s="25"/>
      <c r="H1825" s="25"/>
      <c r="I1825" s="33"/>
      <c r="J1825" s="32"/>
      <c r="K1825" s="32"/>
      <c r="L1825" s="25"/>
      <c r="M1825" s="32"/>
      <c r="N1825" s="32"/>
      <c r="O1825" s="25"/>
      <c r="P1825" s="25"/>
    </row>
    <row r="1826" spans="1:16" x14ac:dyDescent="0.4">
      <c r="A1826" s="30"/>
      <c r="B1826" s="25"/>
      <c r="D1826" s="25"/>
      <c r="E1826" s="25"/>
      <c r="F1826" s="25"/>
      <c r="G1826" s="25"/>
      <c r="H1826" s="25"/>
      <c r="I1826" s="33"/>
      <c r="J1826" s="32"/>
      <c r="K1826" s="32"/>
      <c r="L1826" s="25"/>
      <c r="M1826" s="32"/>
      <c r="N1826" s="32"/>
      <c r="O1826" s="25"/>
      <c r="P1826" s="25"/>
    </row>
    <row r="1827" spans="1:16" x14ac:dyDescent="0.4">
      <c r="A1827" s="30"/>
      <c r="B1827" s="25"/>
      <c r="D1827" s="25"/>
      <c r="E1827" s="25"/>
      <c r="F1827" s="25"/>
      <c r="G1827" s="25"/>
      <c r="H1827" s="25"/>
      <c r="I1827" s="33"/>
      <c r="J1827" s="32"/>
      <c r="K1827" s="32"/>
      <c r="L1827" s="25"/>
      <c r="M1827" s="32"/>
      <c r="N1827" s="32"/>
      <c r="O1827" s="25"/>
      <c r="P1827" s="25"/>
    </row>
    <row r="1828" spans="1:16" x14ac:dyDescent="0.4">
      <c r="A1828" s="30"/>
      <c r="B1828" s="25"/>
      <c r="D1828" s="25"/>
      <c r="E1828" s="25"/>
      <c r="F1828" s="25"/>
      <c r="G1828" s="25"/>
      <c r="H1828" s="25"/>
      <c r="I1828" s="33"/>
      <c r="J1828" s="32"/>
      <c r="K1828" s="32"/>
      <c r="L1828" s="25"/>
      <c r="M1828" s="32"/>
      <c r="N1828" s="32"/>
      <c r="O1828" s="25"/>
      <c r="P1828" s="25"/>
    </row>
    <row r="1829" spans="1:16" x14ac:dyDescent="0.4">
      <c r="A1829" s="30"/>
      <c r="B1829" s="25"/>
      <c r="D1829" s="25"/>
      <c r="E1829" s="25"/>
      <c r="F1829" s="25"/>
      <c r="G1829" s="25"/>
      <c r="H1829" s="25"/>
      <c r="I1829" s="33"/>
      <c r="J1829" s="32"/>
      <c r="K1829" s="32"/>
      <c r="L1829" s="25"/>
      <c r="M1829" s="32"/>
      <c r="N1829" s="32"/>
      <c r="O1829" s="25"/>
      <c r="P1829" s="25"/>
    </row>
    <row r="1830" spans="1:16" x14ac:dyDescent="0.4">
      <c r="A1830" s="30"/>
      <c r="B1830" s="25"/>
      <c r="D1830" s="25"/>
      <c r="E1830" s="25"/>
      <c r="F1830" s="25"/>
      <c r="G1830" s="25"/>
      <c r="H1830" s="25"/>
      <c r="I1830" s="33"/>
      <c r="J1830" s="32"/>
      <c r="K1830" s="32"/>
      <c r="L1830" s="25"/>
      <c r="M1830" s="32"/>
      <c r="N1830" s="32"/>
      <c r="O1830" s="25"/>
      <c r="P1830" s="25"/>
    </row>
    <row r="1831" spans="1:16" x14ac:dyDescent="0.4">
      <c r="A1831" s="30"/>
      <c r="B1831" s="25"/>
      <c r="D1831" s="25"/>
      <c r="E1831" s="25"/>
      <c r="F1831" s="25"/>
      <c r="G1831" s="25"/>
      <c r="H1831" s="25"/>
      <c r="I1831" s="33"/>
      <c r="J1831" s="32"/>
      <c r="K1831" s="32"/>
      <c r="L1831" s="25"/>
      <c r="M1831" s="32"/>
      <c r="N1831" s="32"/>
      <c r="O1831" s="25"/>
      <c r="P1831" s="25"/>
    </row>
    <row r="1832" spans="1:16" x14ac:dyDescent="0.4">
      <c r="A1832" s="30"/>
      <c r="B1832" s="25"/>
      <c r="D1832" s="25"/>
      <c r="E1832" s="25"/>
      <c r="F1832" s="25"/>
      <c r="G1832" s="25"/>
      <c r="H1832" s="25"/>
      <c r="I1832" s="33"/>
      <c r="J1832" s="32"/>
      <c r="K1832" s="32"/>
      <c r="L1832" s="25"/>
      <c r="M1832" s="32"/>
      <c r="N1832" s="32"/>
      <c r="O1832" s="25"/>
      <c r="P1832" s="25"/>
    </row>
    <row r="1833" spans="1:16" x14ac:dyDescent="0.4">
      <c r="A1833" s="30"/>
      <c r="B1833" s="25"/>
      <c r="D1833" s="25"/>
      <c r="E1833" s="25"/>
      <c r="F1833" s="25"/>
      <c r="G1833" s="25"/>
      <c r="H1833" s="25"/>
      <c r="I1833" s="33"/>
      <c r="J1833" s="32"/>
      <c r="K1833" s="32"/>
      <c r="L1833" s="25"/>
      <c r="M1833" s="32"/>
      <c r="N1833" s="32"/>
      <c r="O1833" s="25"/>
      <c r="P1833" s="25"/>
    </row>
    <row r="1834" spans="1:16" x14ac:dyDescent="0.4">
      <c r="A1834" s="30"/>
      <c r="B1834" s="25"/>
      <c r="D1834" s="25"/>
      <c r="E1834" s="25"/>
      <c r="F1834" s="25"/>
      <c r="G1834" s="25"/>
      <c r="H1834" s="25"/>
      <c r="I1834" s="33"/>
      <c r="J1834" s="32"/>
      <c r="K1834" s="32"/>
      <c r="L1834" s="25"/>
      <c r="M1834" s="32"/>
      <c r="N1834" s="32"/>
      <c r="O1834" s="25"/>
      <c r="P1834" s="25"/>
    </row>
    <row r="1835" spans="1:16" x14ac:dyDescent="0.4">
      <c r="A1835" s="30"/>
      <c r="B1835" s="25"/>
      <c r="D1835" s="25"/>
      <c r="E1835" s="25"/>
      <c r="F1835" s="25"/>
      <c r="G1835" s="25"/>
      <c r="H1835" s="25"/>
      <c r="I1835" s="33"/>
      <c r="J1835" s="32"/>
      <c r="K1835" s="32"/>
      <c r="L1835" s="25"/>
      <c r="M1835" s="32"/>
      <c r="N1835" s="32"/>
      <c r="O1835" s="25"/>
      <c r="P1835" s="25"/>
    </row>
    <row r="1836" spans="1:16" x14ac:dyDescent="0.4">
      <c r="A1836" s="30"/>
      <c r="B1836" s="25"/>
      <c r="D1836" s="25"/>
      <c r="E1836" s="25"/>
      <c r="F1836" s="25"/>
      <c r="G1836" s="25"/>
      <c r="H1836" s="25"/>
      <c r="I1836" s="33"/>
      <c r="J1836" s="32"/>
      <c r="K1836" s="32"/>
      <c r="L1836" s="25"/>
      <c r="M1836" s="32"/>
      <c r="N1836" s="32"/>
      <c r="O1836" s="25"/>
      <c r="P1836" s="25"/>
    </row>
    <row r="1837" spans="1:16" x14ac:dyDescent="0.4">
      <c r="A1837" s="30"/>
      <c r="B1837" s="25"/>
      <c r="D1837" s="25"/>
      <c r="E1837" s="25"/>
      <c r="F1837" s="25"/>
      <c r="G1837" s="25"/>
      <c r="H1837" s="25"/>
      <c r="I1837" s="33"/>
      <c r="J1837" s="32"/>
      <c r="K1837" s="32"/>
      <c r="L1837" s="25"/>
      <c r="M1837" s="32"/>
      <c r="N1837" s="32"/>
      <c r="O1837" s="25"/>
      <c r="P1837" s="25"/>
    </row>
    <row r="1838" spans="1:16" x14ac:dyDescent="0.4">
      <c r="A1838" s="30"/>
      <c r="B1838" s="25"/>
      <c r="D1838" s="25"/>
      <c r="E1838" s="25"/>
      <c r="F1838" s="25"/>
      <c r="G1838" s="25"/>
      <c r="H1838" s="25"/>
      <c r="I1838" s="33"/>
      <c r="J1838" s="32"/>
      <c r="K1838" s="32"/>
      <c r="L1838" s="25"/>
      <c r="M1838" s="32"/>
      <c r="N1838" s="32"/>
      <c r="O1838" s="25"/>
      <c r="P1838" s="25"/>
    </row>
    <row r="1839" spans="1:16" x14ac:dyDescent="0.4">
      <c r="A1839" s="30"/>
      <c r="B1839" s="25"/>
      <c r="D1839" s="25"/>
      <c r="E1839" s="25"/>
      <c r="F1839" s="25"/>
      <c r="G1839" s="25"/>
      <c r="H1839" s="25"/>
      <c r="I1839" s="33"/>
      <c r="J1839" s="32"/>
      <c r="K1839" s="32"/>
      <c r="L1839" s="25"/>
      <c r="M1839" s="32"/>
      <c r="N1839" s="32"/>
      <c r="O1839" s="25"/>
      <c r="P1839" s="25"/>
    </row>
    <row r="1840" spans="1:16" x14ac:dyDescent="0.4">
      <c r="A1840" s="30"/>
      <c r="B1840" s="25"/>
      <c r="D1840" s="25"/>
      <c r="E1840" s="25"/>
      <c r="F1840" s="25"/>
      <c r="G1840" s="25"/>
      <c r="H1840" s="25"/>
      <c r="I1840" s="33"/>
      <c r="J1840" s="32"/>
      <c r="K1840" s="32"/>
      <c r="L1840" s="25"/>
      <c r="M1840" s="32"/>
      <c r="N1840" s="32"/>
      <c r="O1840" s="25"/>
      <c r="P1840" s="25"/>
    </row>
    <row r="1841" spans="1:16" x14ac:dyDescent="0.4">
      <c r="A1841" s="30"/>
      <c r="B1841" s="25"/>
      <c r="D1841" s="25"/>
      <c r="E1841" s="25"/>
      <c r="F1841" s="25"/>
      <c r="G1841" s="25"/>
      <c r="H1841" s="25"/>
      <c r="I1841" s="33"/>
      <c r="J1841" s="32"/>
      <c r="K1841" s="32"/>
      <c r="L1841" s="25"/>
      <c r="M1841" s="32"/>
      <c r="N1841" s="32"/>
      <c r="O1841" s="25"/>
      <c r="P1841" s="25"/>
    </row>
    <row r="1842" spans="1:16" x14ac:dyDescent="0.4">
      <c r="A1842" s="30"/>
      <c r="B1842" s="25"/>
      <c r="D1842" s="25"/>
      <c r="E1842" s="25"/>
      <c r="F1842" s="25"/>
      <c r="G1842" s="25"/>
      <c r="H1842" s="25"/>
      <c r="I1842" s="33"/>
      <c r="J1842" s="32"/>
      <c r="K1842" s="32"/>
      <c r="L1842" s="25"/>
      <c r="M1842" s="32"/>
      <c r="N1842" s="32"/>
      <c r="O1842" s="25"/>
      <c r="P1842" s="25"/>
    </row>
    <row r="1843" spans="1:16" x14ac:dyDescent="0.4">
      <c r="A1843" s="30"/>
      <c r="B1843" s="25"/>
      <c r="D1843" s="25"/>
      <c r="E1843" s="25"/>
      <c r="F1843" s="25"/>
      <c r="G1843" s="25"/>
      <c r="H1843" s="25"/>
      <c r="I1843" s="33"/>
      <c r="J1843" s="32"/>
      <c r="K1843" s="32"/>
      <c r="L1843" s="25"/>
      <c r="M1843" s="32"/>
      <c r="N1843" s="32"/>
      <c r="O1843" s="25"/>
      <c r="P1843" s="25"/>
    </row>
    <row r="1844" spans="1:16" x14ac:dyDescent="0.4">
      <c r="A1844" s="30"/>
      <c r="B1844" s="25"/>
      <c r="D1844" s="25"/>
      <c r="E1844" s="25"/>
      <c r="F1844" s="25"/>
      <c r="G1844" s="25"/>
      <c r="H1844" s="25"/>
      <c r="I1844" s="33"/>
      <c r="J1844" s="32"/>
      <c r="K1844" s="32"/>
      <c r="L1844" s="25"/>
      <c r="M1844" s="32"/>
      <c r="N1844" s="32"/>
      <c r="O1844" s="25"/>
      <c r="P1844" s="25"/>
    </row>
    <row r="1845" spans="1:16" x14ac:dyDescent="0.4">
      <c r="A1845" s="30"/>
      <c r="B1845" s="25"/>
      <c r="D1845" s="25"/>
      <c r="E1845" s="25"/>
      <c r="F1845" s="25"/>
      <c r="G1845" s="25"/>
      <c r="H1845" s="25"/>
      <c r="I1845" s="33"/>
      <c r="J1845" s="32"/>
      <c r="K1845" s="32"/>
      <c r="L1845" s="25"/>
      <c r="M1845" s="32"/>
      <c r="N1845" s="32"/>
      <c r="O1845" s="25"/>
      <c r="P1845" s="25"/>
    </row>
    <row r="1846" spans="1:16" x14ac:dyDescent="0.4">
      <c r="A1846" s="30"/>
      <c r="B1846" s="25"/>
      <c r="D1846" s="25"/>
      <c r="E1846" s="25"/>
      <c r="F1846" s="25"/>
      <c r="G1846" s="25"/>
      <c r="H1846" s="25"/>
      <c r="I1846" s="33"/>
      <c r="J1846" s="32"/>
      <c r="K1846" s="32"/>
      <c r="L1846" s="25"/>
      <c r="M1846" s="32"/>
      <c r="N1846" s="32"/>
      <c r="O1846" s="25"/>
      <c r="P1846" s="25"/>
    </row>
    <row r="1847" spans="1:16" x14ac:dyDescent="0.4">
      <c r="A1847" s="30"/>
      <c r="B1847" s="25"/>
      <c r="D1847" s="25"/>
      <c r="E1847" s="25"/>
      <c r="F1847" s="25"/>
      <c r="G1847" s="25"/>
      <c r="H1847" s="25"/>
      <c r="I1847" s="33"/>
      <c r="J1847" s="32"/>
      <c r="K1847" s="32"/>
      <c r="L1847" s="25"/>
      <c r="M1847" s="32"/>
      <c r="N1847" s="32"/>
      <c r="O1847" s="25"/>
      <c r="P1847" s="25"/>
    </row>
    <row r="1848" spans="1:16" x14ac:dyDescent="0.4">
      <c r="A1848" s="30"/>
      <c r="B1848" s="25"/>
      <c r="D1848" s="25"/>
      <c r="E1848" s="25"/>
      <c r="F1848" s="25"/>
      <c r="G1848" s="25"/>
      <c r="H1848" s="25"/>
      <c r="I1848" s="33"/>
      <c r="J1848" s="32"/>
      <c r="K1848" s="32"/>
      <c r="L1848" s="25"/>
      <c r="M1848" s="32"/>
      <c r="N1848" s="32"/>
      <c r="O1848" s="25"/>
      <c r="P1848" s="25"/>
    </row>
    <row r="1849" spans="1:16" x14ac:dyDescent="0.4">
      <c r="A1849" s="30"/>
      <c r="B1849" s="25"/>
      <c r="D1849" s="25"/>
      <c r="E1849" s="25"/>
      <c r="F1849" s="25"/>
      <c r="G1849" s="25"/>
      <c r="H1849" s="25"/>
      <c r="I1849" s="33"/>
      <c r="J1849" s="32"/>
      <c r="K1849" s="32"/>
      <c r="L1849" s="25"/>
      <c r="M1849" s="32"/>
      <c r="N1849" s="32"/>
      <c r="O1849" s="25"/>
      <c r="P1849" s="25"/>
    </row>
    <row r="1850" spans="1:16" x14ac:dyDescent="0.4">
      <c r="A1850" s="30"/>
      <c r="B1850" s="25"/>
      <c r="D1850" s="25"/>
      <c r="E1850" s="25"/>
      <c r="F1850" s="25"/>
      <c r="G1850" s="25"/>
      <c r="H1850" s="25"/>
      <c r="I1850" s="33"/>
      <c r="J1850" s="32"/>
      <c r="K1850" s="32"/>
      <c r="L1850" s="25"/>
      <c r="M1850" s="32"/>
      <c r="N1850" s="32"/>
      <c r="O1850" s="25"/>
      <c r="P1850" s="25"/>
    </row>
    <row r="1851" spans="1:16" x14ac:dyDescent="0.4">
      <c r="A1851" s="30"/>
      <c r="B1851" s="25"/>
      <c r="D1851" s="25"/>
      <c r="E1851" s="25"/>
      <c r="F1851" s="25"/>
      <c r="G1851" s="25"/>
      <c r="H1851" s="25"/>
      <c r="I1851" s="33"/>
      <c r="J1851" s="32"/>
      <c r="K1851" s="32"/>
      <c r="L1851" s="25"/>
      <c r="M1851" s="32"/>
      <c r="N1851" s="32"/>
      <c r="O1851" s="25"/>
      <c r="P1851" s="25"/>
    </row>
    <row r="1852" spans="1:16" x14ac:dyDescent="0.4">
      <c r="A1852" s="30"/>
      <c r="B1852" s="25"/>
      <c r="D1852" s="25"/>
      <c r="E1852" s="25"/>
      <c r="F1852" s="25"/>
      <c r="G1852" s="25"/>
      <c r="H1852" s="25"/>
      <c r="I1852" s="33"/>
      <c r="J1852" s="32"/>
      <c r="K1852" s="32"/>
      <c r="L1852" s="25"/>
      <c r="M1852" s="32"/>
      <c r="N1852" s="32"/>
      <c r="O1852" s="25"/>
      <c r="P1852" s="25"/>
    </row>
    <row r="1853" spans="1:16" x14ac:dyDescent="0.4">
      <c r="A1853" s="30"/>
      <c r="B1853" s="25"/>
      <c r="D1853" s="25"/>
      <c r="E1853" s="25"/>
      <c r="F1853" s="25"/>
      <c r="G1853" s="25"/>
      <c r="H1853" s="25"/>
      <c r="I1853" s="33"/>
      <c r="J1853" s="32"/>
      <c r="K1853" s="32"/>
      <c r="L1853" s="25"/>
      <c r="M1853" s="32"/>
      <c r="N1853" s="32"/>
      <c r="O1853" s="25"/>
      <c r="P1853" s="25"/>
    </row>
    <row r="1854" spans="1:16" x14ac:dyDescent="0.4">
      <c r="A1854" s="30"/>
      <c r="B1854" s="25"/>
      <c r="D1854" s="25"/>
      <c r="E1854" s="25"/>
      <c r="F1854" s="25"/>
      <c r="G1854" s="25"/>
      <c r="H1854" s="25"/>
      <c r="I1854" s="33"/>
      <c r="J1854" s="32"/>
      <c r="K1854" s="32"/>
      <c r="L1854" s="25"/>
      <c r="M1854" s="32"/>
      <c r="N1854" s="32"/>
      <c r="O1854" s="25"/>
      <c r="P1854" s="25"/>
    </row>
    <row r="1855" spans="1:16" x14ac:dyDescent="0.4">
      <c r="A1855" s="30"/>
      <c r="B1855" s="25"/>
      <c r="D1855" s="25"/>
      <c r="E1855" s="25"/>
      <c r="F1855" s="25"/>
      <c r="G1855" s="25"/>
      <c r="H1855" s="25"/>
      <c r="I1855" s="33"/>
      <c r="J1855" s="32"/>
      <c r="K1855" s="32"/>
      <c r="L1855" s="25"/>
      <c r="M1855" s="32"/>
      <c r="N1855" s="32"/>
      <c r="O1855" s="25"/>
      <c r="P1855" s="25"/>
    </row>
    <row r="1856" spans="1:16" x14ac:dyDescent="0.4">
      <c r="A1856" s="30"/>
      <c r="B1856" s="25"/>
      <c r="D1856" s="25"/>
      <c r="E1856" s="25"/>
      <c r="F1856" s="25"/>
      <c r="G1856" s="25"/>
      <c r="H1856" s="25"/>
      <c r="I1856" s="33"/>
      <c r="J1856" s="32"/>
      <c r="K1856" s="32"/>
      <c r="L1856" s="25"/>
      <c r="M1856" s="32"/>
      <c r="N1856" s="32"/>
      <c r="O1856" s="25"/>
      <c r="P1856" s="25"/>
    </row>
    <row r="1857" spans="1:16" x14ac:dyDescent="0.4">
      <c r="A1857" s="30"/>
      <c r="B1857" s="25"/>
      <c r="D1857" s="25"/>
      <c r="E1857" s="25"/>
      <c r="F1857" s="25"/>
      <c r="G1857" s="25"/>
      <c r="H1857" s="25"/>
      <c r="I1857" s="33"/>
      <c r="J1857" s="32"/>
      <c r="K1857" s="32"/>
      <c r="L1857" s="25"/>
      <c r="M1857" s="32"/>
      <c r="N1857" s="32"/>
      <c r="O1857" s="25"/>
      <c r="P1857" s="25"/>
    </row>
    <row r="1858" spans="1:16" x14ac:dyDescent="0.4">
      <c r="A1858" s="30"/>
      <c r="B1858" s="25"/>
      <c r="D1858" s="25"/>
      <c r="E1858" s="25"/>
      <c r="F1858" s="25"/>
      <c r="G1858" s="25"/>
      <c r="H1858" s="25"/>
      <c r="I1858" s="33"/>
      <c r="J1858" s="32"/>
      <c r="K1858" s="32"/>
      <c r="L1858" s="25"/>
      <c r="M1858" s="32"/>
      <c r="N1858" s="32"/>
      <c r="O1858" s="25"/>
      <c r="P1858" s="25"/>
    </row>
    <row r="1859" spans="1:16" x14ac:dyDescent="0.4">
      <c r="A1859" s="30"/>
      <c r="B1859" s="25"/>
      <c r="D1859" s="25"/>
      <c r="E1859" s="25"/>
      <c r="F1859" s="25"/>
      <c r="G1859" s="25"/>
      <c r="H1859" s="25"/>
      <c r="I1859" s="33"/>
      <c r="J1859" s="32"/>
      <c r="K1859" s="32"/>
      <c r="L1859" s="25"/>
      <c r="M1859" s="32"/>
      <c r="N1859" s="32"/>
      <c r="O1859" s="25"/>
      <c r="P1859" s="25"/>
    </row>
    <row r="1860" spans="1:16" x14ac:dyDescent="0.4">
      <c r="A1860" s="30"/>
      <c r="B1860" s="25"/>
      <c r="D1860" s="25"/>
      <c r="E1860" s="25"/>
      <c r="F1860" s="25"/>
      <c r="G1860" s="25"/>
      <c r="H1860" s="25"/>
      <c r="I1860" s="33"/>
      <c r="J1860" s="32"/>
      <c r="K1860" s="32"/>
      <c r="L1860" s="25"/>
      <c r="M1860" s="32"/>
      <c r="N1860" s="32"/>
      <c r="O1860" s="25"/>
      <c r="P1860" s="25"/>
    </row>
    <row r="1861" spans="1:16" x14ac:dyDescent="0.4">
      <c r="A1861" s="30"/>
      <c r="B1861" s="25"/>
      <c r="D1861" s="25"/>
      <c r="E1861" s="25"/>
      <c r="F1861" s="25"/>
      <c r="G1861" s="25"/>
      <c r="H1861" s="25"/>
      <c r="I1861" s="33"/>
      <c r="J1861" s="32"/>
      <c r="K1861" s="32"/>
      <c r="L1861" s="25"/>
      <c r="M1861" s="32"/>
      <c r="N1861" s="32"/>
      <c r="O1861" s="25"/>
      <c r="P1861" s="25"/>
    </row>
    <row r="1862" spans="1:16" x14ac:dyDescent="0.4">
      <c r="A1862" s="30"/>
      <c r="B1862" s="25"/>
      <c r="D1862" s="25"/>
      <c r="E1862" s="25"/>
      <c r="F1862" s="25"/>
      <c r="G1862" s="25"/>
      <c r="H1862" s="25"/>
      <c r="I1862" s="33"/>
      <c r="J1862" s="32"/>
      <c r="K1862" s="32"/>
      <c r="L1862" s="25"/>
      <c r="M1862" s="32"/>
      <c r="N1862" s="32"/>
      <c r="O1862" s="25"/>
      <c r="P1862" s="25"/>
    </row>
    <row r="1863" spans="1:16" x14ac:dyDescent="0.4">
      <c r="A1863" s="30"/>
      <c r="B1863" s="25"/>
      <c r="D1863" s="25"/>
      <c r="E1863" s="25"/>
      <c r="F1863" s="25"/>
      <c r="G1863" s="25"/>
      <c r="H1863" s="25"/>
      <c r="I1863" s="33"/>
      <c r="J1863" s="32"/>
      <c r="K1863" s="32"/>
      <c r="L1863" s="25"/>
      <c r="M1863" s="32"/>
      <c r="N1863" s="32"/>
      <c r="O1863" s="25"/>
      <c r="P1863" s="25"/>
    </row>
    <row r="1864" spans="1:16" x14ac:dyDescent="0.4">
      <c r="A1864" s="30"/>
      <c r="B1864" s="25"/>
      <c r="D1864" s="25"/>
      <c r="E1864" s="25"/>
      <c r="F1864" s="25"/>
      <c r="G1864" s="25"/>
      <c r="H1864" s="25"/>
      <c r="I1864" s="33"/>
      <c r="J1864" s="32"/>
      <c r="K1864" s="32"/>
      <c r="L1864" s="25"/>
      <c r="M1864" s="32"/>
      <c r="N1864" s="32"/>
      <c r="O1864" s="25"/>
      <c r="P1864" s="25"/>
    </row>
    <row r="1865" spans="1:16" x14ac:dyDescent="0.4">
      <c r="A1865" s="30"/>
      <c r="B1865" s="25"/>
      <c r="D1865" s="25"/>
      <c r="E1865" s="25"/>
      <c r="F1865" s="25"/>
      <c r="G1865" s="25"/>
      <c r="H1865" s="25"/>
      <c r="I1865" s="33"/>
      <c r="J1865" s="32"/>
      <c r="K1865" s="32"/>
      <c r="L1865" s="25"/>
      <c r="M1865" s="32"/>
      <c r="N1865" s="32"/>
      <c r="O1865" s="25"/>
      <c r="P1865" s="25"/>
    </row>
    <row r="1866" spans="1:16" x14ac:dyDescent="0.4">
      <c r="A1866" s="30"/>
      <c r="B1866" s="25"/>
      <c r="D1866" s="25"/>
      <c r="E1866" s="25"/>
      <c r="F1866" s="25"/>
      <c r="G1866" s="25"/>
      <c r="H1866" s="25"/>
      <c r="I1866" s="33"/>
      <c r="J1866" s="32"/>
      <c r="K1866" s="32"/>
      <c r="L1866" s="25"/>
      <c r="M1866" s="32"/>
      <c r="N1866" s="32"/>
      <c r="O1866" s="25"/>
      <c r="P1866" s="25"/>
    </row>
    <row r="1867" spans="1:16" x14ac:dyDescent="0.4">
      <c r="A1867" s="30"/>
      <c r="B1867" s="25"/>
      <c r="D1867" s="25"/>
      <c r="E1867" s="25"/>
      <c r="F1867" s="25"/>
      <c r="G1867" s="25"/>
      <c r="H1867" s="25"/>
      <c r="I1867" s="33"/>
      <c r="J1867" s="32"/>
      <c r="K1867" s="32"/>
      <c r="L1867" s="25"/>
      <c r="M1867" s="32"/>
      <c r="N1867" s="32"/>
      <c r="O1867" s="25"/>
      <c r="P1867" s="25"/>
    </row>
    <row r="1868" spans="1:16" x14ac:dyDescent="0.4">
      <c r="A1868" s="30"/>
      <c r="B1868" s="25"/>
      <c r="D1868" s="25"/>
      <c r="E1868" s="25"/>
      <c r="F1868" s="25"/>
      <c r="G1868" s="25"/>
      <c r="H1868" s="25"/>
      <c r="I1868" s="33"/>
      <c r="J1868" s="32"/>
      <c r="K1868" s="32"/>
      <c r="L1868" s="25"/>
      <c r="M1868" s="32"/>
      <c r="N1868" s="32"/>
      <c r="O1868" s="25"/>
      <c r="P1868" s="25"/>
    </row>
    <row r="1869" spans="1:16" x14ac:dyDescent="0.4">
      <c r="A1869" s="30"/>
      <c r="B1869" s="25"/>
      <c r="D1869" s="25"/>
      <c r="E1869" s="25"/>
      <c r="F1869" s="25"/>
      <c r="G1869" s="25"/>
      <c r="H1869" s="25"/>
      <c r="I1869" s="33"/>
      <c r="J1869" s="32"/>
      <c r="K1869" s="32"/>
      <c r="L1869" s="25"/>
      <c r="M1869" s="32"/>
      <c r="N1869" s="32"/>
      <c r="O1869" s="25"/>
      <c r="P1869" s="25"/>
    </row>
    <row r="1870" spans="1:16" x14ac:dyDescent="0.4">
      <c r="A1870" s="30"/>
      <c r="B1870" s="25"/>
      <c r="D1870" s="25"/>
      <c r="E1870" s="25"/>
      <c r="F1870" s="25"/>
      <c r="G1870" s="25"/>
      <c r="H1870" s="25"/>
      <c r="I1870" s="33"/>
      <c r="J1870" s="32"/>
      <c r="K1870" s="32"/>
      <c r="L1870" s="25"/>
      <c r="M1870" s="32"/>
      <c r="N1870" s="32"/>
      <c r="O1870" s="25"/>
      <c r="P1870" s="25"/>
    </row>
    <row r="1871" spans="1:16" x14ac:dyDescent="0.4">
      <c r="A1871" s="30"/>
      <c r="B1871" s="25"/>
      <c r="D1871" s="25"/>
      <c r="E1871" s="25"/>
      <c r="F1871" s="25"/>
      <c r="G1871" s="25"/>
      <c r="H1871" s="25"/>
      <c r="I1871" s="33"/>
      <c r="J1871" s="32"/>
      <c r="K1871" s="32"/>
      <c r="L1871" s="25"/>
      <c r="M1871" s="32"/>
      <c r="N1871" s="32"/>
      <c r="O1871" s="25"/>
      <c r="P1871" s="25"/>
    </row>
    <row r="1872" spans="1:16" x14ac:dyDescent="0.4">
      <c r="A1872" s="30"/>
      <c r="B1872" s="25"/>
      <c r="D1872" s="25"/>
      <c r="E1872" s="25"/>
      <c r="F1872" s="25"/>
      <c r="G1872" s="25"/>
      <c r="H1872" s="25"/>
      <c r="I1872" s="33"/>
      <c r="J1872" s="32"/>
      <c r="K1872" s="32"/>
      <c r="L1872" s="25"/>
      <c r="M1872" s="32"/>
      <c r="N1872" s="32"/>
      <c r="O1872" s="25"/>
      <c r="P1872" s="25"/>
    </row>
    <row r="1873" spans="1:16" x14ac:dyDescent="0.4">
      <c r="A1873" s="30"/>
      <c r="B1873" s="25"/>
      <c r="D1873" s="25"/>
      <c r="E1873" s="25"/>
      <c r="F1873" s="25"/>
      <c r="G1873" s="25"/>
      <c r="H1873" s="25"/>
      <c r="I1873" s="33"/>
      <c r="J1873" s="32"/>
      <c r="K1873" s="32"/>
      <c r="L1873" s="25"/>
      <c r="M1873" s="32"/>
      <c r="N1873" s="32"/>
      <c r="O1873" s="25"/>
      <c r="P1873" s="25"/>
    </row>
    <row r="1874" spans="1:16" x14ac:dyDescent="0.4">
      <c r="A1874" s="30"/>
      <c r="B1874" s="25"/>
      <c r="D1874" s="25"/>
      <c r="E1874" s="25"/>
      <c r="F1874" s="25"/>
      <c r="G1874" s="25"/>
      <c r="H1874" s="25"/>
      <c r="I1874" s="33"/>
      <c r="J1874" s="32"/>
      <c r="K1874" s="32"/>
      <c r="L1874" s="25"/>
      <c r="M1874" s="32"/>
      <c r="N1874" s="32"/>
      <c r="O1874" s="25"/>
      <c r="P1874" s="25"/>
    </row>
    <row r="1875" spans="1:16" x14ac:dyDescent="0.4">
      <c r="A1875" s="30"/>
      <c r="B1875" s="25"/>
      <c r="D1875" s="25"/>
      <c r="E1875" s="25"/>
      <c r="F1875" s="25"/>
      <c r="G1875" s="25"/>
      <c r="H1875" s="25"/>
      <c r="I1875" s="33"/>
      <c r="J1875" s="32"/>
      <c r="K1875" s="32"/>
      <c r="L1875" s="25"/>
      <c r="M1875" s="32"/>
      <c r="N1875" s="32"/>
      <c r="O1875" s="25"/>
      <c r="P1875" s="25"/>
    </row>
    <row r="1876" spans="1:16" x14ac:dyDescent="0.4">
      <c r="A1876" s="30"/>
      <c r="B1876" s="25"/>
      <c r="D1876" s="25"/>
      <c r="E1876" s="25"/>
      <c r="F1876" s="25"/>
      <c r="G1876" s="25"/>
      <c r="H1876" s="25"/>
      <c r="I1876" s="33"/>
      <c r="J1876" s="32"/>
      <c r="K1876" s="32"/>
      <c r="L1876" s="25"/>
      <c r="M1876" s="32"/>
      <c r="N1876" s="32"/>
      <c r="O1876" s="25"/>
      <c r="P1876" s="25"/>
    </row>
    <row r="1877" spans="1:16" x14ac:dyDescent="0.4">
      <c r="A1877" s="30"/>
      <c r="B1877" s="25"/>
      <c r="D1877" s="25"/>
      <c r="E1877" s="25"/>
      <c r="F1877" s="25"/>
      <c r="G1877" s="25"/>
      <c r="H1877" s="25"/>
      <c r="I1877" s="33"/>
      <c r="J1877" s="32"/>
      <c r="K1877" s="32"/>
      <c r="L1877" s="25"/>
      <c r="M1877" s="32"/>
      <c r="N1877" s="32"/>
      <c r="O1877" s="25"/>
      <c r="P1877" s="25"/>
    </row>
    <row r="1878" spans="1:16" x14ac:dyDescent="0.4">
      <c r="A1878" s="30"/>
      <c r="B1878" s="25"/>
      <c r="D1878" s="25"/>
      <c r="E1878" s="25"/>
      <c r="F1878" s="25"/>
      <c r="G1878" s="25"/>
      <c r="H1878" s="25"/>
      <c r="I1878" s="33"/>
      <c r="J1878" s="32"/>
      <c r="K1878" s="32"/>
      <c r="L1878" s="25"/>
      <c r="M1878" s="32"/>
      <c r="N1878" s="32"/>
      <c r="O1878" s="25"/>
      <c r="P1878" s="25"/>
    </row>
    <row r="1879" spans="1:16" x14ac:dyDescent="0.4">
      <c r="A1879" s="30"/>
      <c r="B1879" s="25"/>
      <c r="D1879" s="25"/>
      <c r="E1879" s="25"/>
      <c r="F1879" s="25"/>
      <c r="G1879" s="25"/>
      <c r="H1879" s="25"/>
      <c r="I1879" s="33"/>
      <c r="J1879" s="32"/>
      <c r="K1879" s="32"/>
      <c r="L1879" s="25"/>
      <c r="M1879" s="32"/>
      <c r="N1879" s="32"/>
      <c r="O1879" s="25"/>
      <c r="P1879" s="25"/>
    </row>
    <row r="1880" spans="1:16" x14ac:dyDescent="0.4">
      <c r="A1880" s="30"/>
      <c r="B1880" s="25"/>
      <c r="D1880" s="25"/>
      <c r="E1880" s="25"/>
      <c r="F1880" s="25"/>
      <c r="G1880" s="25"/>
      <c r="H1880" s="25"/>
      <c r="I1880" s="33"/>
      <c r="J1880" s="32"/>
      <c r="K1880" s="32"/>
      <c r="L1880" s="25"/>
      <c r="M1880" s="32"/>
      <c r="N1880" s="32"/>
      <c r="O1880" s="25"/>
      <c r="P1880" s="25"/>
    </row>
    <row r="1881" spans="1:16" x14ac:dyDescent="0.4">
      <c r="A1881" s="30"/>
      <c r="B1881" s="25"/>
      <c r="D1881" s="25"/>
      <c r="E1881" s="25"/>
      <c r="F1881" s="25"/>
      <c r="G1881" s="25"/>
      <c r="H1881" s="25"/>
      <c r="I1881" s="33"/>
      <c r="J1881" s="32"/>
      <c r="K1881" s="32"/>
      <c r="L1881" s="25"/>
      <c r="M1881" s="32"/>
      <c r="N1881" s="32"/>
      <c r="O1881" s="25"/>
      <c r="P1881" s="25"/>
    </row>
    <row r="1882" spans="1:16" x14ac:dyDescent="0.4">
      <c r="A1882" s="30"/>
      <c r="B1882" s="25"/>
      <c r="D1882" s="25"/>
      <c r="E1882" s="25"/>
      <c r="F1882" s="25"/>
      <c r="G1882" s="25"/>
      <c r="H1882" s="25"/>
      <c r="I1882" s="33"/>
      <c r="J1882" s="32"/>
      <c r="K1882" s="32"/>
      <c r="L1882" s="25"/>
      <c r="M1882" s="32"/>
      <c r="N1882" s="32"/>
      <c r="O1882" s="25"/>
      <c r="P1882" s="25"/>
    </row>
    <row r="1883" spans="1:16" x14ac:dyDescent="0.4">
      <c r="A1883" s="30"/>
      <c r="B1883" s="25"/>
      <c r="D1883" s="25"/>
      <c r="E1883" s="25"/>
      <c r="F1883" s="25"/>
      <c r="G1883" s="25"/>
      <c r="H1883" s="25"/>
      <c r="I1883" s="33"/>
      <c r="J1883" s="32"/>
      <c r="K1883" s="32"/>
      <c r="L1883" s="25"/>
      <c r="M1883" s="32"/>
      <c r="N1883" s="32"/>
      <c r="O1883" s="25"/>
      <c r="P1883" s="25"/>
    </row>
    <row r="1884" spans="1:16" x14ac:dyDescent="0.4">
      <c r="A1884" s="30"/>
      <c r="B1884" s="25"/>
      <c r="D1884" s="25"/>
      <c r="E1884" s="25"/>
      <c r="F1884" s="25"/>
      <c r="G1884" s="25"/>
      <c r="H1884" s="25"/>
      <c r="I1884" s="33"/>
      <c r="J1884" s="32"/>
      <c r="K1884" s="32"/>
      <c r="L1884" s="25"/>
      <c r="M1884" s="32"/>
      <c r="N1884" s="32"/>
      <c r="O1884" s="25"/>
      <c r="P1884" s="25"/>
    </row>
    <row r="1885" spans="1:16" x14ac:dyDescent="0.4">
      <c r="A1885" s="30"/>
      <c r="B1885" s="25"/>
      <c r="D1885" s="25"/>
      <c r="E1885" s="25"/>
      <c r="F1885" s="25"/>
      <c r="G1885" s="25"/>
      <c r="H1885" s="25"/>
      <c r="I1885" s="33"/>
      <c r="J1885" s="32"/>
      <c r="K1885" s="32"/>
      <c r="L1885" s="25"/>
      <c r="M1885" s="32"/>
      <c r="N1885" s="32"/>
      <c r="O1885" s="25"/>
      <c r="P1885" s="25"/>
    </row>
    <row r="1886" spans="1:16" x14ac:dyDescent="0.4">
      <c r="A1886" s="30"/>
      <c r="B1886" s="25"/>
      <c r="D1886" s="25"/>
      <c r="E1886" s="25"/>
      <c r="F1886" s="25"/>
      <c r="G1886" s="25"/>
      <c r="H1886" s="25"/>
      <c r="I1886" s="33"/>
      <c r="J1886" s="32"/>
      <c r="K1886" s="32"/>
      <c r="L1886" s="25"/>
      <c r="M1886" s="32"/>
      <c r="N1886" s="32"/>
      <c r="O1886" s="25"/>
      <c r="P1886" s="25"/>
    </row>
    <row r="1887" spans="1:16" x14ac:dyDescent="0.4">
      <c r="A1887" s="30"/>
      <c r="B1887" s="25"/>
      <c r="D1887" s="25"/>
      <c r="E1887" s="25"/>
      <c r="F1887" s="25"/>
      <c r="G1887" s="25"/>
      <c r="H1887" s="25"/>
      <c r="I1887" s="33"/>
      <c r="J1887" s="32"/>
      <c r="K1887" s="32"/>
      <c r="L1887" s="25"/>
      <c r="M1887" s="32"/>
      <c r="N1887" s="32"/>
      <c r="O1887" s="25"/>
      <c r="P1887" s="25"/>
    </row>
    <row r="1888" spans="1:16" x14ac:dyDescent="0.4">
      <c r="A1888" s="30"/>
      <c r="B1888" s="25"/>
      <c r="D1888" s="25"/>
      <c r="E1888" s="25"/>
      <c r="F1888" s="25"/>
      <c r="G1888" s="25"/>
      <c r="H1888" s="25"/>
      <c r="I1888" s="33"/>
      <c r="J1888" s="32"/>
      <c r="K1888" s="32"/>
      <c r="L1888" s="25"/>
      <c r="M1888" s="32"/>
      <c r="N1888" s="32"/>
      <c r="O1888" s="25"/>
      <c r="P1888" s="25"/>
    </row>
    <row r="1889" spans="1:16" x14ac:dyDescent="0.4">
      <c r="A1889" s="30"/>
      <c r="B1889" s="25"/>
      <c r="D1889" s="25"/>
      <c r="E1889" s="25"/>
      <c r="F1889" s="25"/>
      <c r="G1889" s="25"/>
      <c r="H1889" s="25"/>
      <c r="I1889" s="33"/>
      <c r="J1889" s="32"/>
      <c r="K1889" s="32"/>
      <c r="L1889" s="25"/>
      <c r="M1889" s="32"/>
      <c r="N1889" s="32"/>
      <c r="O1889" s="25"/>
      <c r="P1889" s="25"/>
    </row>
    <row r="1890" spans="1:16" x14ac:dyDescent="0.4">
      <c r="A1890" s="30"/>
      <c r="B1890" s="25"/>
      <c r="D1890" s="25"/>
      <c r="E1890" s="25"/>
      <c r="F1890" s="25"/>
      <c r="G1890" s="25"/>
      <c r="H1890" s="25"/>
      <c r="I1890" s="33"/>
      <c r="J1890" s="32"/>
      <c r="K1890" s="32"/>
      <c r="L1890" s="25"/>
      <c r="M1890" s="32"/>
      <c r="N1890" s="32"/>
      <c r="O1890" s="25"/>
      <c r="P1890" s="25"/>
    </row>
    <row r="1891" spans="1:16" x14ac:dyDescent="0.4">
      <c r="A1891" s="30"/>
      <c r="B1891" s="25"/>
      <c r="D1891" s="25"/>
      <c r="E1891" s="25"/>
      <c r="F1891" s="25"/>
      <c r="G1891" s="25"/>
      <c r="H1891" s="25"/>
      <c r="I1891" s="33"/>
      <c r="J1891" s="32"/>
      <c r="K1891" s="32"/>
      <c r="L1891" s="25"/>
      <c r="M1891" s="32"/>
      <c r="N1891" s="32"/>
      <c r="O1891" s="25"/>
      <c r="P1891" s="25"/>
    </row>
    <row r="1892" spans="1:16" x14ac:dyDescent="0.4">
      <c r="A1892" s="30"/>
      <c r="B1892" s="25"/>
      <c r="D1892" s="25"/>
      <c r="E1892" s="25"/>
      <c r="F1892" s="25"/>
      <c r="G1892" s="25"/>
      <c r="H1892" s="25"/>
      <c r="I1892" s="33"/>
      <c r="J1892" s="32"/>
      <c r="K1892" s="32"/>
      <c r="L1892" s="25"/>
      <c r="M1892" s="32"/>
      <c r="N1892" s="32"/>
      <c r="O1892" s="25"/>
      <c r="P1892" s="25"/>
    </row>
    <row r="1893" spans="1:16" x14ac:dyDescent="0.4">
      <c r="A1893" s="30"/>
      <c r="B1893" s="25"/>
      <c r="D1893" s="25"/>
      <c r="E1893" s="25"/>
      <c r="F1893" s="25"/>
      <c r="G1893" s="25"/>
      <c r="H1893" s="25"/>
      <c r="I1893" s="33"/>
      <c r="J1893" s="32"/>
      <c r="K1893" s="32"/>
      <c r="L1893" s="25"/>
      <c r="M1893" s="32"/>
      <c r="N1893" s="32"/>
      <c r="O1893" s="25"/>
      <c r="P1893" s="25"/>
    </row>
    <row r="1894" spans="1:16" x14ac:dyDescent="0.4">
      <c r="A1894" s="30"/>
      <c r="B1894" s="25"/>
      <c r="D1894" s="25"/>
      <c r="E1894" s="25"/>
      <c r="F1894" s="25"/>
      <c r="G1894" s="25"/>
      <c r="H1894" s="25"/>
      <c r="I1894" s="33"/>
      <c r="J1894" s="32"/>
      <c r="K1894" s="32"/>
      <c r="L1894" s="25"/>
      <c r="M1894" s="32"/>
      <c r="N1894" s="32"/>
      <c r="O1894" s="25"/>
      <c r="P1894" s="25"/>
    </row>
    <row r="1895" spans="1:16" x14ac:dyDescent="0.4">
      <c r="A1895" s="30"/>
      <c r="B1895" s="25"/>
      <c r="D1895" s="25"/>
      <c r="E1895" s="25"/>
      <c r="F1895" s="25"/>
      <c r="G1895" s="25"/>
      <c r="H1895" s="25"/>
      <c r="I1895" s="33"/>
      <c r="J1895" s="32"/>
      <c r="K1895" s="32"/>
      <c r="L1895" s="25"/>
      <c r="M1895" s="32"/>
      <c r="N1895" s="32"/>
      <c r="O1895" s="25"/>
      <c r="P1895" s="25"/>
    </row>
    <row r="1896" spans="1:16" x14ac:dyDescent="0.4">
      <c r="A1896" s="30"/>
      <c r="B1896" s="25"/>
      <c r="D1896" s="25"/>
      <c r="E1896" s="25"/>
      <c r="F1896" s="25"/>
      <c r="G1896" s="25"/>
      <c r="H1896" s="25"/>
      <c r="I1896" s="33"/>
      <c r="J1896" s="32"/>
      <c r="K1896" s="32"/>
      <c r="L1896" s="25"/>
      <c r="M1896" s="32"/>
      <c r="N1896" s="32"/>
      <c r="O1896" s="25"/>
      <c r="P1896" s="25"/>
    </row>
    <row r="1897" spans="1:16" x14ac:dyDescent="0.4">
      <c r="A1897" s="30"/>
      <c r="B1897" s="25"/>
      <c r="D1897" s="25"/>
      <c r="E1897" s="25"/>
      <c r="F1897" s="25"/>
      <c r="G1897" s="25"/>
      <c r="H1897" s="25"/>
      <c r="I1897" s="33"/>
      <c r="J1897" s="32"/>
      <c r="K1897" s="32"/>
      <c r="L1897" s="25"/>
      <c r="M1897" s="32"/>
      <c r="N1897" s="32"/>
      <c r="O1897" s="25"/>
      <c r="P1897" s="25"/>
    </row>
    <row r="1898" spans="1:16" x14ac:dyDescent="0.4">
      <c r="A1898" s="30"/>
      <c r="B1898" s="25"/>
      <c r="D1898" s="25"/>
      <c r="E1898" s="25"/>
      <c r="F1898" s="25"/>
      <c r="G1898" s="25"/>
      <c r="H1898" s="25"/>
      <c r="I1898" s="33"/>
      <c r="J1898" s="32"/>
      <c r="K1898" s="32"/>
      <c r="L1898" s="25"/>
      <c r="M1898" s="32"/>
      <c r="N1898" s="32"/>
      <c r="O1898" s="25"/>
      <c r="P1898" s="25"/>
    </row>
    <row r="1899" spans="1:16" x14ac:dyDescent="0.4">
      <c r="A1899" s="30"/>
      <c r="B1899" s="25"/>
      <c r="D1899" s="25"/>
      <c r="E1899" s="25"/>
      <c r="F1899" s="25"/>
      <c r="G1899" s="25"/>
      <c r="H1899" s="25"/>
      <c r="I1899" s="33"/>
      <c r="J1899" s="32"/>
      <c r="K1899" s="32"/>
      <c r="L1899" s="25"/>
      <c r="M1899" s="32"/>
      <c r="N1899" s="32"/>
      <c r="O1899" s="25"/>
      <c r="P1899" s="25"/>
    </row>
    <row r="1900" spans="1:16" x14ac:dyDescent="0.4">
      <c r="A1900" s="30"/>
      <c r="B1900" s="25"/>
      <c r="D1900" s="25"/>
      <c r="E1900" s="25"/>
      <c r="F1900" s="25"/>
      <c r="G1900" s="25"/>
      <c r="H1900" s="25"/>
      <c r="I1900" s="33"/>
      <c r="J1900" s="32"/>
      <c r="K1900" s="32"/>
      <c r="L1900" s="25"/>
      <c r="M1900" s="32"/>
      <c r="N1900" s="32"/>
      <c r="O1900" s="25"/>
      <c r="P1900" s="25"/>
    </row>
    <row r="1901" spans="1:16" x14ac:dyDescent="0.4">
      <c r="A1901" s="30"/>
      <c r="B1901" s="25"/>
      <c r="D1901" s="25"/>
      <c r="E1901" s="25"/>
      <c r="F1901" s="25"/>
      <c r="G1901" s="25"/>
      <c r="H1901" s="25"/>
      <c r="I1901" s="33"/>
      <c r="J1901" s="32"/>
      <c r="K1901" s="32"/>
      <c r="L1901" s="25"/>
      <c r="M1901" s="32"/>
      <c r="N1901" s="32"/>
      <c r="O1901" s="25"/>
      <c r="P1901" s="25"/>
    </row>
    <row r="1902" spans="1:16" x14ac:dyDescent="0.4">
      <c r="A1902" s="30"/>
      <c r="B1902" s="25"/>
      <c r="D1902" s="25"/>
      <c r="E1902" s="25"/>
      <c r="F1902" s="25"/>
      <c r="G1902" s="25"/>
      <c r="H1902" s="25"/>
      <c r="I1902" s="33"/>
      <c r="J1902" s="32"/>
      <c r="K1902" s="32"/>
      <c r="L1902" s="25"/>
      <c r="M1902" s="32"/>
      <c r="N1902" s="32"/>
      <c r="O1902" s="25"/>
      <c r="P1902" s="25"/>
    </row>
    <row r="1903" spans="1:16" x14ac:dyDescent="0.4">
      <c r="A1903" s="30"/>
      <c r="B1903" s="25"/>
      <c r="D1903" s="25"/>
      <c r="E1903" s="25"/>
      <c r="F1903" s="25"/>
      <c r="G1903" s="25"/>
      <c r="H1903" s="25"/>
      <c r="I1903" s="33"/>
      <c r="J1903" s="32"/>
      <c r="K1903" s="32"/>
      <c r="L1903" s="25"/>
      <c r="M1903" s="32"/>
      <c r="N1903" s="32"/>
      <c r="O1903" s="25"/>
      <c r="P1903" s="25"/>
    </row>
    <row r="1904" spans="1:16" x14ac:dyDescent="0.4">
      <c r="A1904" s="30"/>
      <c r="B1904" s="25"/>
      <c r="D1904" s="25"/>
      <c r="E1904" s="25"/>
      <c r="F1904" s="25"/>
      <c r="G1904" s="25"/>
      <c r="H1904" s="25"/>
      <c r="I1904" s="33"/>
      <c r="J1904" s="32"/>
      <c r="K1904" s="32"/>
      <c r="L1904" s="25"/>
      <c r="M1904" s="32"/>
      <c r="N1904" s="32"/>
      <c r="O1904" s="25"/>
      <c r="P1904" s="25"/>
    </row>
    <row r="1905" spans="1:16" x14ac:dyDescent="0.4">
      <c r="A1905" s="30"/>
      <c r="B1905" s="25"/>
      <c r="D1905" s="25"/>
      <c r="E1905" s="25"/>
      <c r="F1905" s="25"/>
      <c r="G1905" s="25"/>
      <c r="H1905" s="25"/>
      <c r="I1905" s="33"/>
      <c r="J1905" s="32"/>
      <c r="K1905" s="32"/>
      <c r="L1905" s="25"/>
      <c r="M1905" s="32"/>
      <c r="N1905" s="32"/>
      <c r="O1905" s="25"/>
      <c r="P1905" s="25"/>
    </row>
    <row r="1906" spans="1:16" x14ac:dyDescent="0.4">
      <c r="A1906" s="30"/>
      <c r="B1906" s="25"/>
      <c r="D1906" s="25"/>
      <c r="E1906" s="25"/>
      <c r="F1906" s="25"/>
      <c r="G1906" s="25"/>
      <c r="H1906" s="25"/>
      <c r="I1906" s="33"/>
      <c r="J1906" s="32"/>
      <c r="K1906" s="32"/>
      <c r="L1906" s="25"/>
      <c r="M1906" s="32"/>
      <c r="N1906" s="32"/>
      <c r="O1906" s="25"/>
      <c r="P1906" s="25"/>
    </row>
    <row r="1907" spans="1:16" x14ac:dyDescent="0.4">
      <c r="A1907" s="30"/>
      <c r="B1907" s="25"/>
      <c r="D1907" s="25"/>
      <c r="E1907" s="25"/>
      <c r="F1907" s="25"/>
      <c r="G1907" s="25"/>
      <c r="H1907" s="25"/>
      <c r="I1907" s="33"/>
      <c r="J1907" s="32"/>
      <c r="K1907" s="32"/>
      <c r="L1907" s="25"/>
      <c r="M1907" s="32"/>
      <c r="N1907" s="32"/>
      <c r="O1907" s="25"/>
      <c r="P1907" s="25"/>
    </row>
    <row r="1908" spans="1:16" x14ac:dyDescent="0.4">
      <c r="A1908" s="30"/>
      <c r="B1908" s="25"/>
      <c r="D1908" s="25"/>
      <c r="E1908" s="25"/>
      <c r="F1908" s="25"/>
      <c r="G1908" s="25"/>
      <c r="H1908" s="25"/>
      <c r="I1908" s="33"/>
      <c r="J1908" s="32"/>
      <c r="K1908" s="32"/>
      <c r="L1908" s="25"/>
      <c r="M1908" s="32"/>
      <c r="N1908" s="32"/>
      <c r="O1908" s="25"/>
      <c r="P1908" s="25"/>
    </row>
    <row r="1909" spans="1:16" x14ac:dyDescent="0.4">
      <c r="A1909" s="30"/>
      <c r="B1909" s="25"/>
      <c r="D1909" s="25"/>
      <c r="E1909" s="25"/>
      <c r="F1909" s="25"/>
      <c r="G1909" s="25"/>
      <c r="H1909" s="25"/>
      <c r="I1909" s="33"/>
      <c r="J1909" s="32"/>
      <c r="K1909" s="32"/>
      <c r="L1909" s="25"/>
      <c r="M1909" s="32"/>
      <c r="N1909" s="32"/>
      <c r="O1909" s="25"/>
      <c r="P1909" s="25"/>
    </row>
    <row r="1910" spans="1:16" x14ac:dyDescent="0.4">
      <c r="A1910" s="30"/>
      <c r="B1910" s="25"/>
      <c r="D1910" s="25"/>
      <c r="E1910" s="25"/>
      <c r="F1910" s="25"/>
      <c r="G1910" s="25"/>
      <c r="H1910" s="25"/>
      <c r="I1910" s="33"/>
      <c r="J1910" s="32"/>
      <c r="K1910" s="32"/>
      <c r="L1910" s="25"/>
      <c r="M1910" s="32"/>
      <c r="N1910" s="32"/>
      <c r="O1910" s="25"/>
      <c r="P1910" s="25"/>
    </row>
    <row r="1911" spans="1:16" x14ac:dyDescent="0.4">
      <c r="A1911" s="30"/>
      <c r="B1911" s="25"/>
      <c r="D1911" s="25"/>
      <c r="E1911" s="25"/>
      <c r="F1911" s="25"/>
      <c r="G1911" s="25"/>
      <c r="H1911" s="25"/>
      <c r="I1911" s="33"/>
      <c r="J1911" s="32"/>
      <c r="K1911" s="32"/>
      <c r="L1911" s="25"/>
      <c r="M1911" s="32"/>
      <c r="N1911" s="32"/>
      <c r="O1911" s="25"/>
      <c r="P1911" s="25"/>
    </row>
    <row r="1912" spans="1:16" x14ac:dyDescent="0.4">
      <c r="A1912" s="30"/>
      <c r="B1912" s="25"/>
      <c r="D1912" s="25"/>
      <c r="E1912" s="25"/>
      <c r="F1912" s="25"/>
      <c r="G1912" s="25"/>
      <c r="H1912" s="25"/>
      <c r="I1912" s="33"/>
      <c r="J1912" s="32"/>
      <c r="K1912" s="32"/>
      <c r="L1912" s="25"/>
      <c r="M1912" s="32"/>
      <c r="N1912" s="32"/>
      <c r="O1912" s="25"/>
      <c r="P1912" s="25"/>
    </row>
    <row r="1913" spans="1:16" x14ac:dyDescent="0.4">
      <c r="A1913" s="30"/>
      <c r="B1913" s="25"/>
      <c r="D1913" s="25"/>
      <c r="E1913" s="25"/>
      <c r="F1913" s="25"/>
      <c r="G1913" s="25"/>
      <c r="H1913" s="25"/>
      <c r="I1913" s="33"/>
      <c r="J1913" s="32"/>
      <c r="K1913" s="32"/>
      <c r="L1913" s="25"/>
      <c r="M1913" s="32"/>
      <c r="N1913" s="32"/>
      <c r="O1913" s="25"/>
      <c r="P1913" s="25"/>
    </row>
    <row r="1914" spans="1:16" x14ac:dyDescent="0.4">
      <c r="A1914" s="30"/>
      <c r="B1914" s="25"/>
      <c r="D1914" s="25"/>
      <c r="E1914" s="25"/>
      <c r="F1914" s="25"/>
      <c r="G1914" s="25"/>
      <c r="H1914" s="25"/>
      <c r="I1914" s="33"/>
      <c r="J1914" s="32"/>
      <c r="K1914" s="32"/>
      <c r="L1914" s="25"/>
      <c r="M1914" s="32"/>
      <c r="N1914" s="32"/>
      <c r="O1914" s="25"/>
      <c r="P1914" s="25"/>
    </row>
    <row r="1915" spans="1:16" x14ac:dyDescent="0.4">
      <c r="A1915" s="30"/>
      <c r="B1915" s="25"/>
      <c r="D1915" s="25"/>
      <c r="E1915" s="25"/>
      <c r="F1915" s="25"/>
      <c r="G1915" s="25"/>
      <c r="H1915" s="25"/>
      <c r="I1915" s="33"/>
      <c r="J1915" s="32"/>
      <c r="K1915" s="32"/>
      <c r="L1915" s="25"/>
      <c r="M1915" s="32"/>
      <c r="N1915" s="32"/>
      <c r="O1915" s="25"/>
      <c r="P1915" s="25"/>
    </row>
    <row r="1916" spans="1:16" x14ac:dyDescent="0.4">
      <c r="A1916" s="30"/>
      <c r="B1916" s="25"/>
      <c r="D1916" s="25"/>
      <c r="E1916" s="25"/>
      <c r="F1916" s="25"/>
      <c r="G1916" s="25"/>
      <c r="H1916" s="25"/>
      <c r="I1916" s="33"/>
      <c r="J1916" s="32"/>
      <c r="K1916" s="32"/>
      <c r="L1916" s="25"/>
      <c r="M1916" s="32"/>
      <c r="N1916" s="32"/>
      <c r="O1916" s="25"/>
      <c r="P1916" s="25"/>
    </row>
    <row r="1917" spans="1:16" x14ac:dyDescent="0.4">
      <c r="A1917" s="30"/>
      <c r="B1917" s="25"/>
      <c r="D1917" s="25"/>
      <c r="E1917" s="25"/>
      <c r="F1917" s="25"/>
      <c r="G1917" s="25"/>
      <c r="H1917" s="25"/>
      <c r="I1917" s="33"/>
      <c r="J1917" s="32"/>
      <c r="K1917" s="32"/>
      <c r="L1917" s="25"/>
      <c r="M1917" s="32"/>
      <c r="N1917" s="32"/>
      <c r="O1917" s="25"/>
      <c r="P1917" s="25"/>
    </row>
    <row r="1918" spans="1:16" x14ac:dyDescent="0.4">
      <c r="A1918" s="30"/>
      <c r="B1918" s="25"/>
      <c r="D1918" s="25"/>
      <c r="E1918" s="25"/>
      <c r="F1918" s="25"/>
      <c r="G1918" s="25"/>
      <c r="H1918" s="25"/>
      <c r="I1918" s="33"/>
      <c r="J1918" s="32"/>
      <c r="K1918" s="32"/>
      <c r="L1918" s="25"/>
      <c r="M1918" s="32"/>
      <c r="N1918" s="32"/>
      <c r="O1918" s="25"/>
      <c r="P1918" s="25"/>
    </row>
    <row r="1919" spans="1:16" x14ac:dyDescent="0.4">
      <c r="A1919" s="30"/>
      <c r="B1919" s="25"/>
      <c r="D1919" s="25"/>
      <c r="E1919" s="25"/>
      <c r="F1919" s="25"/>
      <c r="G1919" s="25"/>
      <c r="H1919" s="25"/>
      <c r="I1919" s="33"/>
      <c r="J1919" s="32"/>
      <c r="K1919" s="32"/>
      <c r="L1919" s="25"/>
      <c r="M1919" s="32"/>
      <c r="N1919" s="32"/>
      <c r="O1919" s="25"/>
      <c r="P1919" s="25"/>
    </row>
    <row r="1920" spans="1:16" x14ac:dyDescent="0.4">
      <c r="A1920" s="30"/>
      <c r="B1920" s="25"/>
      <c r="D1920" s="25"/>
      <c r="E1920" s="25"/>
      <c r="F1920" s="25"/>
      <c r="G1920" s="25"/>
      <c r="H1920" s="25"/>
      <c r="I1920" s="33"/>
      <c r="J1920" s="32"/>
      <c r="K1920" s="32"/>
      <c r="L1920" s="25"/>
      <c r="M1920" s="32"/>
      <c r="N1920" s="32"/>
      <c r="O1920" s="25"/>
      <c r="P1920" s="25"/>
    </row>
    <row r="1921" spans="1:16" x14ac:dyDescent="0.4">
      <c r="A1921" s="30"/>
      <c r="B1921" s="25"/>
      <c r="D1921" s="25"/>
      <c r="E1921" s="25"/>
      <c r="F1921" s="25"/>
      <c r="G1921" s="25"/>
      <c r="H1921" s="25"/>
      <c r="I1921" s="33"/>
      <c r="J1921" s="32"/>
      <c r="K1921" s="32"/>
      <c r="L1921" s="25"/>
      <c r="M1921" s="32"/>
      <c r="N1921" s="32"/>
      <c r="O1921" s="25"/>
      <c r="P1921" s="25"/>
    </row>
    <row r="1922" spans="1:16" x14ac:dyDescent="0.4">
      <c r="A1922" s="30"/>
      <c r="B1922" s="25"/>
      <c r="D1922" s="25"/>
      <c r="E1922" s="25"/>
      <c r="F1922" s="25"/>
      <c r="G1922" s="25"/>
      <c r="H1922" s="25"/>
      <c r="I1922" s="33"/>
      <c r="J1922" s="32"/>
      <c r="K1922" s="32"/>
      <c r="L1922" s="25"/>
      <c r="M1922" s="32"/>
      <c r="N1922" s="32"/>
      <c r="O1922" s="25"/>
      <c r="P1922" s="25"/>
    </row>
    <row r="1923" spans="1:16" x14ac:dyDescent="0.4">
      <c r="A1923" s="30"/>
      <c r="B1923" s="25"/>
      <c r="D1923" s="25"/>
      <c r="E1923" s="25"/>
      <c r="F1923" s="25"/>
      <c r="G1923" s="25"/>
      <c r="H1923" s="25"/>
      <c r="I1923" s="33"/>
      <c r="J1923" s="32"/>
      <c r="K1923" s="32"/>
      <c r="L1923" s="25"/>
      <c r="M1923" s="32"/>
      <c r="N1923" s="32"/>
      <c r="O1923" s="25"/>
      <c r="P1923" s="25"/>
    </row>
    <row r="1924" spans="1:16" x14ac:dyDescent="0.4">
      <c r="A1924" s="30"/>
      <c r="B1924" s="25"/>
      <c r="D1924" s="25"/>
      <c r="E1924" s="25"/>
      <c r="F1924" s="25"/>
      <c r="G1924" s="25"/>
      <c r="H1924" s="25"/>
      <c r="I1924" s="33"/>
      <c r="J1924" s="32"/>
      <c r="K1924" s="32"/>
      <c r="L1924" s="25"/>
      <c r="M1924" s="32"/>
      <c r="N1924" s="32"/>
      <c r="O1924" s="25"/>
      <c r="P1924" s="25"/>
    </row>
    <row r="1925" spans="1:16" x14ac:dyDescent="0.4">
      <c r="A1925" s="30"/>
      <c r="B1925" s="25"/>
      <c r="D1925" s="25"/>
      <c r="E1925" s="25"/>
      <c r="F1925" s="25"/>
      <c r="G1925" s="25"/>
      <c r="H1925" s="25"/>
      <c r="I1925" s="33"/>
      <c r="J1925" s="32"/>
      <c r="K1925" s="32"/>
      <c r="L1925" s="25"/>
      <c r="M1925" s="32"/>
      <c r="N1925" s="32"/>
      <c r="O1925" s="25"/>
      <c r="P1925" s="25"/>
    </row>
    <row r="1926" spans="1:16" x14ac:dyDescent="0.4">
      <c r="A1926" s="30"/>
      <c r="B1926" s="25"/>
      <c r="D1926" s="25"/>
      <c r="E1926" s="25"/>
      <c r="F1926" s="25"/>
      <c r="G1926" s="25"/>
      <c r="H1926" s="25"/>
      <c r="I1926" s="33"/>
      <c r="J1926" s="32"/>
      <c r="K1926" s="32"/>
      <c r="L1926" s="25"/>
      <c r="M1926" s="32"/>
      <c r="N1926" s="32"/>
      <c r="O1926" s="25"/>
      <c r="P1926" s="25"/>
    </row>
    <row r="1927" spans="1:16" x14ac:dyDescent="0.4">
      <c r="A1927" s="30"/>
      <c r="B1927" s="25"/>
      <c r="D1927" s="25"/>
      <c r="E1927" s="25"/>
      <c r="F1927" s="25"/>
      <c r="G1927" s="25"/>
      <c r="H1927" s="25"/>
      <c r="I1927" s="33"/>
      <c r="J1927" s="32"/>
      <c r="K1927" s="32"/>
      <c r="L1927" s="25"/>
      <c r="M1927" s="32"/>
      <c r="N1927" s="32"/>
      <c r="O1927" s="25"/>
      <c r="P1927" s="25"/>
    </row>
    <row r="1928" spans="1:16" x14ac:dyDescent="0.4">
      <c r="A1928" s="30"/>
      <c r="B1928" s="25"/>
      <c r="D1928" s="25"/>
      <c r="E1928" s="25"/>
      <c r="F1928" s="25"/>
      <c r="G1928" s="25"/>
      <c r="H1928" s="25"/>
      <c r="I1928" s="33"/>
      <c r="J1928" s="32"/>
      <c r="K1928" s="32"/>
      <c r="L1928" s="25"/>
      <c r="M1928" s="32"/>
      <c r="N1928" s="32"/>
      <c r="O1928" s="25"/>
      <c r="P1928" s="25"/>
    </row>
    <row r="1929" spans="1:16" x14ac:dyDescent="0.4">
      <c r="A1929" s="30"/>
      <c r="B1929" s="25"/>
      <c r="D1929" s="25"/>
      <c r="E1929" s="25"/>
      <c r="F1929" s="25"/>
      <c r="G1929" s="25"/>
      <c r="H1929" s="25"/>
      <c r="I1929" s="33"/>
      <c r="J1929" s="32"/>
      <c r="K1929" s="32"/>
      <c r="L1929" s="25"/>
      <c r="M1929" s="32"/>
      <c r="N1929" s="32"/>
      <c r="O1929" s="25"/>
      <c r="P1929" s="25"/>
    </row>
    <row r="1930" spans="1:16" x14ac:dyDescent="0.4">
      <c r="A1930" s="30"/>
      <c r="B1930" s="25"/>
      <c r="D1930" s="25"/>
      <c r="E1930" s="25"/>
      <c r="F1930" s="25"/>
      <c r="G1930" s="25"/>
      <c r="H1930" s="25"/>
      <c r="I1930" s="33"/>
      <c r="J1930" s="32"/>
      <c r="K1930" s="32"/>
      <c r="L1930" s="25"/>
      <c r="M1930" s="32"/>
      <c r="N1930" s="32"/>
      <c r="O1930" s="25"/>
      <c r="P1930" s="25"/>
    </row>
    <row r="1931" spans="1:16" x14ac:dyDescent="0.4">
      <c r="A1931" s="30"/>
      <c r="B1931" s="25"/>
      <c r="D1931" s="25"/>
      <c r="E1931" s="25"/>
      <c r="F1931" s="25"/>
      <c r="G1931" s="25"/>
      <c r="H1931" s="25"/>
      <c r="I1931" s="33"/>
      <c r="J1931" s="32"/>
      <c r="K1931" s="32"/>
      <c r="L1931" s="25"/>
      <c r="M1931" s="32"/>
      <c r="N1931" s="32"/>
      <c r="O1931" s="25"/>
      <c r="P1931" s="25"/>
    </row>
    <row r="1932" spans="1:16" x14ac:dyDescent="0.4">
      <c r="A1932" s="30"/>
      <c r="B1932" s="25"/>
      <c r="D1932" s="25"/>
      <c r="E1932" s="25"/>
      <c r="F1932" s="25"/>
      <c r="G1932" s="25"/>
      <c r="H1932" s="25"/>
      <c r="I1932" s="33"/>
      <c r="J1932" s="32"/>
      <c r="K1932" s="32"/>
      <c r="L1932" s="25"/>
      <c r="M1932" s="32"/>
      <c r="N1932" s="32"/>
      <c r="O1932" s="25"/>
      <c r="P1932" s="25"/>
    </row>
    <row r="1933" spans="1:16" x14ac:dyDescent="0.4">
      <c r="A1933" s="30"/>
      <c r="B1933" s="25"/>
      <c r="D1933" s="25"/>
      <c r="E1933" s="25"/>
      <c r="F1933" s="25"/>
      <c r="G1933" s="25"/>
      <c r="H1933" s="25"/>
      <c r="I1933" s="33"/>
      <c r="J1933" s="32"/>
      <c r="K1933" s="32"/>
      <c r="L1933" s="25"/>
      <c r="M1933" s="32"/>
      <c r="N1933" s="32"/>
      <c r="O1933" s="25"/>
      <c r="P1933" s="25"/>
    </row>
    <row r="1934" spans="1:16" x14ac:dyDescent="0.4">
      <c r="A1934" s="30"/>
      <c r="B1934" s="25"/>
      <c r="D1934" s="25"/>
      <c r="E1934" s="25"/>
      <c r="F1934" s="25"/>
      <c r="G1934" s="25"/>
      <c r="H1934" s="25"/>
      <c r="I1934" s="33"/>
      <c r="J1934" s="32"/>
      <c r="K1934" s="32"/>
      <c r="L1934" s="25"/>
      <c r="M1934" s="32"/>
      <c r="N1934" s="32"/>
      <c r="O1934" s="25"/>
      <c r="P1934" s="25"/>
    </row>
    <row r="1935" spans="1:16" x14ac:dyDescent="0.4">
      <c r="A1935" s="30"/>
      <c r="B1935" s="25"/>
      <c r="D1935" s="25"/>
      <c r="E1935" s="25"/>
      <c r="F1935" s="25"/>
      <c r="G1935" s="25"/>
      <c r="H1935" s="25"/>
      <c r="I1935" s="33"/>
      <c r="J1935" s="32"/>
      <c r="K1935" s="32"/>
      <c r="L1935" s="25"/>
      <c r="M1935" s="32"/>
      <c r="N1935" s="32"/>
      <c r="O1935" s="25"/>
      <c r="P1935" s="25"/>
    </row>
    <row r="1936" spans="1:16" x14ac:dyDescent="0.4">
      <c r="A1936" s="30"/>
      <c r="B1936" s="25"/>
      <c r="D1936" s="25"/>
      <c r="E1936" s="25"/>
      <c r="F1936" s="25"/>
      <c r="G1936" s="25"/>
      <c r="H1936" s="25"/>
      <c r="I1936" s="33"/>
      <c r="J1936" s="32"/>
      <c r="K1936" s="32"/>
      <c r="L1936" s="25"/>
      <c r="M1936" s="32"/>
      <c r="N1936" s="32"/>
      <c r="O1936" s="25"/>
      <c r="P1936" s="25"/>
    </row>
    <row r="1937" spans="1:16" x14ac:dyDescent="0.4">
      <c r="A1937" s="30"/>
      <c r="B1937" s="25"/>
      <c r="D1937" s="25"/>
      <c r="E1937" s="25"/>
      <c r="F1937" s="25"/>
      <c r="G1937" s="25"/>
      <c r="H1937" s="25"/>
      <c r="I1937" s="33"/>
      <c r="J1937" s="32"/>
      <c r="K1937" s="32"/>
      <c r="L1937" s="25"/>
      <c r="M1937" s="32"/>
      <c r="N1937" s="32"/>
      <c r="O1937" s="25"/>
      <c r="P1937" s="25"/>
    </row>
    <row r="1938" spans="1:16" x14ac:dyDescent="0.4">
      <c r="A1938" s="30"/>
      <c r="B1938" s="25"/>
      <c r="D1938" s="25"/>
      <c r="E1938" s="25"/>
      <c r="F1938" s="25"/>
      <c r="G1938" s="25"/>
      <c r="H1938" s="25"/>
      <c r="I1938" s="33"/>
      <c r="J1938" s="32"/>
      <c r="K1938" s="32"/>
      <c r="L1938" s="25"/>
      <c r="M1938" s="32"/>
      <c r="N1938" s="32"/>
      <c r="O1938" s="25"/>
      <c r="P1938" s="25"/>
    </row>
    <row r="1939" spans="1:16" x14ac:dyDescent="0.4">
      <c r="A1939" s="30"/>
      <c r="B1939" s="25"/>
      <c r="D1939" s="25"/>
      <c r="E1939" s="25"/>
      <c r="F1939" s="25"/>
      <c r="G1939" s="25"/>
      <c r="H1939" s="25"/>
      <c r="J1939" s="32"/>
      <c r="K1939" s="32"/>
      <c r="L1939" s="25"/>
      <c r="M1939" s="32"/>
      <c r="N1939" s="32"/>
      <c r="O1939" s="25"/>
      <c r="P1939" s="25"/>
    </row>
    <row r="1940" spans="1:16" x14ac:dyDescent="0.4">
      <c r="A1940" s="30"/>
      <c r="B1940" s="25"/>
      <c r="D1940" s="25"/>
      <c r="E1940" s="25"/>
      <c r="F1940" s="25"/>
      <c r="G1940" s="25"/>
      <c r="H1940" s="25"/>
      <c r="J1940" s="32"/>
      <c r="K1940" s="32"/>
      <c r="L1940" s="25"/>
      <c r="M1940" s="32"/>
      <c r="N1940" s="32"/>
      <c r="O1940" s="25"/>
      <c r="P1940" s="25"/>
    </row>
    <row r="1941" spans="1:16" x14ac:dyDescent="0.4">
      <c r="A1941" s="30"/>
      <c r="B1941" s="25"/>
      <c r="D1941" s="25"/>
      <c r="E1941" s="25"/>
      <c r="F1941" s="25"/>
      <c r="G1941" s="25"/>
      <c r="H1941" s="25"/>
      <c r="J1941" s="32"/>
      <c r="K1941" s="32"/>
      <c r="L1941" s="25"/>
      <c r="M1941" s="32"/>
      <c r="N1941" s="32"/>
      <c r="O1941" s="25"/>
      <c r="P1941" s="25"/>
    </row>
    <row r="1942" spans="1:16" x14ac:dyDescent="0.4">
      <c r="A1942" s="30"/>
      <c r="B1942" s="25"/>
      <c r="D1942" s="25"/>
      <c r="E1942" s="25"/>
      <c r="F1942" s="25"/>
      <c r="G1942" s="25"/>
      <c r="H1942" s="25"/>
      <c r="J1942" s="32"/>
      <c r="K1942" s="32"/>
      <c r="L1942" s="25"/>
      <c r="M1942" s="32"/>
      <c r="N1942" s="32"/>
      <c r="O1942" s="25"/>
      <c r="P1942" s="25"/>
    </row>
    <row r="1943" spans="1:16" x14ac:dyDescent="0.4">
      <c r="A1943" s="30"/>
      <c r="B1943" s="25"/>
      <c r="D1943" s="25"/>
      <c r="E1943" s="25"/>
      <c r="F1943" s="25"/>
      <c r="G1943" s="25"/>
      <c r="H1943" s="25"/>
      <c r="J1943" s="32"/>
      <c r="K1943" s="32"/>
      <c r="L1943" s="25"/>
      <c r="M1943" s="32"/>
      <c r="N1943" s="32"/>
      <c r="O1943" s="25"/>
      <c r="P1943" s="25"/>
    </row>
    <row r="1944" spans="1:16" x14ac:dyDescent="0.4">
      <c r="A1944" s="30"/>
      <c r="B1944" s="25"/>
      <c r="D1944" s="25"/>
      <c r="E1944" s="25"/>
      <c r="F1944" s="25"/>
      <c r="G1944" s="25"/>
      <c r="H1944" s="25"/>
      <c r="J1944" s="32"/>
      <c r="K1944" s="32"/>
      <c r="L1944" s="25"/>
      <c r="M1944" s="32"/>
      <c r="N1944" s="32"/>
      <c r="O1944" s="25"/>
      <c r="P1944" s="25"/>
    </row>
    <row r="1945" spans="1:16" x14ac:dyDescent="0.4">
      <c r="A1945" s="30"/>
      <c r="B1945" s="25"/>
      <c r="D1945" s="25"/>
      <c r="E1945" s="25"/>
      <c r="F1945" s="25"/>
      <c r="G1945" s="25"/>
      <c r="H1945" s="25"/>
      <c r="J1945" s="32"/>
      <c r="K1945" s="32"/>
      <c r="L1945" s="25"/>
      <c r="M1945" s="32"/>
      <c r="N1945" s="32"/>
      <c r="O1945" s="25"/>
      <c r="P1945" s="25"/>
    </row>
    <row r="1946" spans="1:16" x14ac:dyDescent="0.4">
      <c r="A1946" s="30"/>
      <c r="B1946" s="25"/>
      <c r="D1946" s="25"/>
      <c r="E1946" s="25"/>
      <c r="F1946" s="25"/>
      <c r="G1946" s="25"/>
      <c r="H1946" s="25"/>
      <c r="J1946" s="32"/>
      <c r="K1946" s="32"/>
      <c r="L1946" s="25"/>
      <c r="M1946" s="32"/>
      <c r="N1946" s="32"/>
      <c r="O1946" s="25"/>
      <c r="P1946" s="25"/>
    </row>
    <row r="1947" spans="1:16" x14ac:dyDescent="0.4">
      <c r="A1947" s="30"/>
      <c r="B1947" s="25"/>
      <c r="D1947" s="25"/>
      <c r="E1947" s="25"/>
      <c r="F1947" s="25"/>
      <c r="G1947" s="25"/>
      <c r="H1947" s="25"/>
      <c r="J1947" s="32"/>
      <c r="K1947" s="32"/>
      <c r="L1947" s="25"/>
      <c r="M1947" s="32"/>
      <c r="N1947" s="32"/>
      <c r="O1947" s="25"/>
      <c r="P1947" s="25"/>
    </row>
    <row r="1948" spans="1:16" x14ac:dyDescent="0.4">
      <c r="A1948" s="30"/>
      <c r="B1948" s="25"/>
      <c r="D1948" s="25"/>
      <c r="E1948" s="25"/>
      <c r="F1948" s="25"/>
      <c r="G1948" s="25"/>
      <c r="H1948" s="25"/>
      <c r="J1948" s="32"/>
      <c r="K1948" s="32"/>
      <c r="L1948" s="25"/>
      <c r="M1948" s="32"/>
      <c r="N1948" s="32"/>
      <c r="O1948" s="25"/>
      <c r="P1948" s="25"/>
    </row>
    <row r="1949" spans="1:16" x14ac:dyDescent="0.4">
      <c r="A1949" s="30"/>
      <c r="B1949" s="25"/>
      <c r="D1949" s="25"/>
      <c r="E1949" s="25"/>
      <c r="F1949" s="25"/>
      <c r="G1949" s="25"/>
      <c r="H1949" s="25"/>
      <c r="J1949" s="32"/>
      <c r="K1949" s="32"/>
      <c r="L1949" s="25"/>
      <c r="M1949" s="32"/>
      <c r="N1949" s="32"/>
      <c r="O1949" s="25"/>
      <c r="P1949" s="25"/>
    </row>
    <row r="1950" spans="1:16" x14ac:dyDescent="0.4">
      <c r="A1950" s="30"/>
      <c r="B1950" s="25"/>
      <c r="D1950" s="25"/>
      <c r="E1950" s="25"/>
      <c r="F1950" s="25"/>
      <c r="G1950" s="25"/>
      <c r="H1950" s="25"/>
      <c r="J1950" s="32"/>
      <c r="K1950" s="32"/>
      <c r="L1950" s="25"/>
      <c r="M1950" s="32"/>
      <c r="N1950" s="32"/>
      <c r="O1950" s="25"/>
      <c r="P1950" s="25"/>
    </row>
    <row r="1951" spans="1:16" x14ac:dyDescent="0.4">
      <c r="A1951" s="30"/>
      <c r="B1951" s="25"/>
      <c r="D1951" s="25"/>
      <c r="E1951" s="25"/>
      <c r="F1951" s="25"/>
      <c r="G1951" s="25"/>
      <c r="H1951" s="25"/>
      <c r="J1951" s="32"/>
      <c r="K1951" s="32"/>
      <c r="L1951" s="25"/>
      <c r="M1951" s="32"/>
      <c r="N1951" s="32"/>
      <c r="O1951" s="25"/>
      <c r="P1951" s="25"/>
    </row>
    <row r="1952" spans="1:16" x14ac:dyDescent="0.4">
      <c r="A1952" s="30"/>
      <c r="B1952" s="25"/>
      <c r="D1952" s="25"/>
      <c r="E1952" s="25"/>
      <c r="F1952" s="25"/>
      <c r="G1952" s="25"/>
      <c r="H1952" s="25"/>
      <c r="J1952" s="32"/>
      <c r="K1952" s="32"/>
      <c r="L1952" s="25"/>
      <c r="M1952" s="32"/>
      <c r="N1952" s="32"/>
      <c r="O1952" s="25"/>
      <c r="P1952" s="25"/>
    </row>
    <row r="1953" spans="1:16" x14ac:dyDescent="0.4">
      <c r="A1953" s="30"/>
      <c r="B1953" s="25"/>
      <c r="D1953" s="25"/>
      <c r="E1953" s="25"/>
      <c r="F1953" s="25"/>
      <c r="G1953" s="25"/>
      <c r="H1953" s="25"/>
      <c r="J1953" s="32"/>
      <c r="K1953" s="32"/>
      <c r="L1953" s="25"/>
      <c r="M1953" s="32"/>
      <c r="N1953" s="32"/>
      <c r="O1953" s="25"/>
      <c r="P1953" s="25"/>
    </row>
    <row r="1954" spans="1:16" x14ac:dyDescent="0.4">
      <c r="A1954" s="30"/>
      <c r="B1954" s="25"/>
      <c r="D1954" s="25"/>
      <c r="E1954" s="25"/>
      <c r="F1954" s="25"/>
      <c r="G1954" s="25"/>
      <c r="H1954" s="25"/>
      <c r="J1954" s="32"/>
      <c r="K1954" s="32"/>
      <c r="L1954" s="25"/>
      <c r="M1954" s="32"/>
      <c r="N1954" s="32"/>
      <c r="O1954" s="25"/>
      <c r="P1954" s="25"/>
    </row>
    <row r="1955" spans="1:16" x14ac:dyDescent="0.4">
      <c r="A1955" s="30"/>
      <c r="B1955" s="25"/>
      <c r="D1955" s="25"/>
      <c r="E1955" s="25"/>
      <c r="F1955" s="25"/>
      <c r="G1955" s="25"/>
      <c r="H1955" s="25"/>
      <c r="J1955" s="32"/>
      <c r="K1955" s="32"/>
      <c r="L1955" s="25"/>
      <c r="M1955" s="32"/>
      <c r="N1955" s="32"/>
      <c r="O1955" s="25"/>
      <c r="P1955" s="25"/>
    </row>
    <row r="1956" spans="1:16" x14ac:dyDescent="0.4">
      <c r="A1956" s="30"/>
      <c r="B1956" s="25"/>
      <c r="D1956" s="25"/>
      <c r="E1956" s="25"/>
      <c r="F1956" s="25"/>
      <c r="G1956" s="25"/>
      <c r="H1956" s="25"/>
      <c r="J1956" s="32"/>
      <c r="K1956" s="32"/>
      <c r="L1956" s="25"/>
      <c r="M1956" s="32"/>
      <c r="N1956" s="32"/>
      <c r="O1956" s="25"/>
      <c r="P1956" s="25"/>
    </row>
    <row r="1957" spans="1:16" x14ac:dyDescent="0.4">
      <c r="A1957" s="30"/>
      <c r="B1957" s="25"/>
      <c r="D1957" s="25"/>
      <c r="E1957" s="25"/>
      <c r="F1957" s="25"/>
      <c r="G1957" s="25"/>
      <c r="H1957" s="25"/>
      <c r="J1957" s="32"/>
      <c r="K1957" s="32"/>
      <c r="L1957" s="25"/>
      <c r="M1957" s="32"/>
      <c r="N1957" s="32"/>
      <c r="O1957" s="25"/>
      <c r="P1957" s="25"/>
    </row>
    <row r="1958" spans="1:16" x14ac:dyDescent="0.4">
      <c r="A1958" s="30"/>
      <c r="B1958" s="25"/>
      <c r="D1958" s="25"/>
      <c r="E1958" s="25"/>
      <c r="F1958" s="25"/>
      <c r="G1958" s="25"/>
      <c r="H1958" s="25"/>
      <c r="J1958" s="32"/>
      <c r="K1958" s="32"/>
      <c r="L1958" s="25"/>
      <c r="M1958" s="32"/>
      <c r="N1958" s="32"/>
      <c r="O1958" s="25"/>
      <c r="P1958" s="25"/>
    </row>
    <row r="1959" spans="1:16" x14ac:dyDescent="0.4">
      <c r="A1959" s="30"/>
      <c r="B1959" s="25"/>
      <c r="D1959" s="25"/>
      <c r="E1959" s="25"/>
      <c r="F1959" s="25"/>
      <c r="G1959" s="25"/>
      <c r="H1959" s="25"/>
      <c r="J1959" s="32"/>
      <c r="K1959" s="32"/>
      <c r="L1959" s="25"/>
      <c r="M1959" s="32"/>
      <c r="N1959" s="32"/>
      <c r="O1959" s="25"/>
      <c r="P1959" s="25"/>
    </row>
    <row r="1960" spans="1:16" x14ac:dyDescent="0.4">
      <c r="A1960" s="30"/>
      <c r="B1960" s="25"/>
      <c r="D1960" s="25"/>
      <c r="E1960" s="25"/>
      <c r="F1960" s="25"/>
      <c r="G1960" s="25"/>
      <c r="H1960" s="25"/>
      <c r="J1960" s="32"/>
      <c r="K1960" s="32"/>
      <c r="L1960" s="25"/>
      <c r="M1960" s="32"/>
      <c r="N1960" s="32"/>
      <c r="O1960" s="25"/>
      <c r="P1960" s="25"/>
    </row>
    <row r="1961" spans="1:16" x14ac:dyDescent="0.4">
      <c r="A1961" s="30"/>
      <c r="B1961" s="25"/>
      <c r="D1961" s="25"/>
      <c r="E1961" s="25"/>
      <c r="F1961" s="25"/>
      <c r="G1961" s="25"/>
      <c r="H1961" s="25"/>
      <c r="J1961" s="32"/>
      <c r="K1961" s="32"/>
      <c r="L1961" s="25"/>
      <c r="M1961" s="32"/>
      <c r="N1961" s="32"/>
      <c r="O1961" s="25"/>
      <c r="P1961" s="25"/>
    </row>
    <row r="1962" spans="1:16" x14ac:dyDescent="0.4">
      <c r="A1962" s="30"/>
      <c r="B1962" s="25"/>
      <c r="D1962" s="25"/>
      <c r="E1962" s="25"/>
      <c r="F1962" s="25"/>
      <c r="G1962" s="25"/>
      <c r="H1962" s="25"/>
      <c r="J1962" s="32"/>
      <c r="K1962" s="32"/>
      <c r="L1962" s="25"/>
      <c r="M1962" s="32"/>
      <c r="N1962" s="32"/>
      <c r="O1962" s="25"/>
      <c r="P1962" s="25"/>
    </row>
    <row r="1963" spans="1:16" x14ac:dyDescent="0.4">
      <c r="A1963" s="30"/>
      <c r="B1963" s="25"/>
      <c r="D1963" s="25"/>
      <c r="E1963" s="25"/>
      <c r="F1963" s="25"/>
      <c r="G1963" s="25"/>
      <c r="H1963" s="25"/>
      <c r="J1963" s="32"/>
      <c r="K1963" s="32"/>
      <c r="L1963" s="25"/>
      <c r="M1963" s="32"/>
      <c r="N1963" s="32"/>
      <c r="O1963" s="25"/>
      <c r="P1963" s="25"/>
    </row>
    <row r="1964" spans="1:16" x14ac:dyDescent="0.4">
      <c r="A1964" s="30"/>
      <c r="B1964" s="25"/>
      <c r="D1964" s="25"/>
      <c r="E1964" s="25"/>
      <c r="F1964" s="25"/>
      <c r="G1964" s="25"/>
      <c r="H1964" s="25"/>
      <c r="J1964" s="32"/>
      <c r="K1964" s="32"/>
      <c r="L1964" s="25"/>
      <c r="M1964" s="32"/>
      <c r="N1964" s="32"/>
      <c r="O1964" s="25"/>
      <c r="P1964" s="25"/>
    </row>
    <row r="1965" spans="1:16" x14ac:dyDescent="0.4">
      <c r="A1965" s="30"/>
      <c r="B1965" s="25"/>
      <c r="D1965" s="25"/>
      <c r="E1965" s="25"/>
      <c r="F1965" s="25"/>
      <c r="G1965" s="25"/>
      <c r="H1965" s="25"/>
      <c r="J1965" s="32"/>
      <c r="K1965" s="32"/>
      <c r="L1965" s="25"/>
      <c r="M1965" s="32"/>
      <c r="N1965" s="32"/>
      <c r="O1965" s="25"/>
      <c r="P1965" s="25"/>
    </row>
    <row r="1966" spans="1:16" x14ac:dyDescent="0.4">
      <c r="A1966" s="30"/>
      <c r="B1966" s="25"/>
      <c r="D1966" s="25"/>
      <c r="E1966" s="25"/>
      <c r="F1966" s="25"/>
      <c r="G1966" s="25"/>
      <c r="H1966" s="25"/>
      <c r="J1966" s="32"/>
      <c r="K1966" s="32"/>
      <c r="L1966" s="25"/>
      <c r="M1966" s="32"/>
      <c r="N1966" s="32"/>
      <c r="O1966" s="25"/>
      <c r="P1966" s="25"/>
    </row>
    <row r="1967" spans="1:16" x14ac:dyDescent="0.4">
      <c r="A1967" s="30"/>
      <c r="B1967" s="25"/>
      <c r="D1967" s="25"/>
      <c r="E1967" s="25"/>
      <c r="F1967" s="25"/>
      <c r="G1967" s="25"/>
      <c r="H1967" s="25"/>
      <c r="J1967" s="32"/>
      <c r="K1967" s="32"/>
      <c r="L1967" s="25"/>
      <c r="M1967" s="32"/>
      <c r="N1967" s="32"/>
      <c r="O1967" s="25"/>
      <c r="P1967" s="25"/>
    </row>
    <row r="1968" spans="1:16" x14ac:dyDescent="0.4">
      <c r="A1968" s="30"/>
      <c r="B1968" s="25"/>
      <c r="D1968" s="25"/>
      <c r="E1968" s="25"/>
      <c r="F1968" s="25"/>
      <c r="G1968" s="25"/>
      <c r="H1968" s="25"/>
      <c r="J1968" s="32"/>
      <c r="K1968" s="32"/>
      <c r="L1968" s="25"/>
      <c r="M1968" s="32"/>
      <c r="N1968" s="32"/>
      <c r="O1968" s="25"/>
      <c r="P1968" s="25"/>
    </row>
    <row r="1969" spans="1:16" x14ac:dyDescent="0.4">
      <c r="A1969" s="30"/>
      <c r="B1969" s="25"/>
      <c r="D1969" s="25"/>
      <c r="E1969" s="25"/>
      <c r="F1969" s="25"/>
      <c r="G1969" s="25"/>
      <c r="H1969" s="25"/>
      <c r="J1969" s="32"/>
      <c r="K1969" s="32"/>
      <c r="L1969" s="25"/>
      <c r="M1969" s="32"/>
      <c r="N1969" s="32"/>
      <c r="O1969" s="25"/>
      <c r="P1969" s="25"/>
    </row>
    <row r="1970" spans="1:16" x14ac:dyDescent="0.4">
      <c r="A1970" s="30"/>
      <c r="B1970" s="25"/>
      <c r="D1970" s="25"/>
      <c r="E1970" s="25"/>
      <c r="F1970" s="25"/>
      <c r="G1970" s="25"/>
      <c r="H1970" s="25"/>
      <c r="J1970" s="32"/>
      <c r="K1970" s="32"/>
      <c r="L1970" s="25"/>
      <c r="M1970" s="32"/>
      <c r="N1970" s="32"/>
      <c r="O1970" s="25"/>
      <c r="P1970" s="25"/>
    </row>
    <row r="1971" spans="1:16" x14ac:dyDescent="0.4">
      <c r="A1971" s="30"/>
      <c r="B1971" s="25"/>
      <c r="D1971" s="25"/>
      <c r="E1971" s="25"/>
      <c r="F1971" s="25"/>
      <c r="G1971" s="25"/>
      <c r="H1971" s="25"/>
      <c r="J1971" s="32"/>
      <c r="K1971" s="32"/>
      <c r="L1971" s="25"/>
      <c r="M1971" s="32"/>
      <c r="N1971" s="32"/>
      <c r="O1971" s="25"/>
      <c r="P1971" s="25"/>
    </row>
    <row r="1972" spans="1:16" x14ac:dyDescent="0.4">
      <c r="A1972" s="30"/>
      <c r="B1972" s="25"/>
      <c r="D1972" s="25"/>
      <c r="E1972" s="25"/>
      <c r="F1972" s="25"/>
      <c r="G1972" s="25"/>
      <c r="H1972" s="25"/>
      <c r="J1972" s="32"/>
      <c r="K1972" s="32"/>
      <c r="L1972" s="25"/>
      <c r="M1972" s="32"/>
      <c r="N1972" s="32"/>
      <c r="O1972" s="25"/>
      <c r="P1972" s="25"/>
    </row>
    <row r="1973" spans="1:16" x14ac:dyDescent="0.4">
      <c r="A1973" s="30"/>
      <c r="B1973" s="25"/>
      <c r="D1973" s="25"/>
      <c r="E1973" s="25"/>
      <c r="F1973" s="25"/>
      <c r="G1973" s="25"/>
      <c r="H1973" s="25"/>
      <c r="J1973" s="32"/>
      <c r="K1973" s="32"/>
      <c r="L1973" s="25"/>
      <c r="M1973" s="32"/>
      <c r="N1973" s="32"/>
      <c r="O1973" s="25"/>
      <c r="P1973" s="25"/>
    </row>
    <row r="1974" spans="1:16" x14ac:dyDescent="0.4">
      <c r="A1974" s="30"/>
      <c r="B1974" s="25"/>
      <c r="D1974" s="25"/>
      <c r="E1974" s="25"/>
      <c r="F1974" s="25"/>
      <c r="G1974" s="25"/>
      <c r="H1974" s="25"/>
      <c r="J1974" s="32"/>
      <c r="K1974" s="32"/>
      <c r="L1974" s="25"/>
      <c r="M1974" s="32"/>
      <c r="N1974" s="32"/>
      <c r="O1974" s="25"/>
      <c r="P1974" s="25"/>
    </row>
    <row r="1975" spans="1:16" x14ac:dyDescent="0.4">
      <c r="A1975" s="30"/>
      <c r="B1975" s="25"/>
      <c r="D1975" s="25"/>
      <c r="E1975" s="25"/>
      <c r="F1975" s="25"/>
      <c r="G1975" s="25"/>
      <c r="H1975" s="25"/>
      <c r="J1975" s="32"/>
      <c r="K1975" s="32"/>
      <c r="L1975" s="25"/>
      <c r="M1975" s="32"/>
      <c r="N1975" s="32"/>
      <c r="O1975" s="25"/>
      <c r="P1975" s="25"/>
    </row>
    <row r="1976" spans="1:16" x14ac:dyDescent="0.4">
      <c r="A1976" s="30"/>
      <c r="B1976" s="25"/>
      <c r="D1976" s="25"/>
      <c r="E1976" s="25"/>
      <c r="F1976" s="25"/>
      <c r="G1976" s="25"/>
      <c r="H1976" s="25"/>
      <c r="J1976" s="32"/>
      <c r="K1976" s="32"/>
      <c r="L1976" s="25"/>
      <c r="M1976" s="32"/>
      <c r="N1976" s="32"/>
      <c r="O1976" s="25"/>
      <c r="P1976" s="25"/>
    </row>
    <row r="1977" spans="1:16" x14ac:dyDescent="0.4">
      <c r="A1977" s="30"/>
      <c r="B1977" s="25"/>
      <c r="D1977" s="25"/>
      <c r="E1977" s="25"/>
      <c r="F1977" s="25"/>
      <c r="G1977" s="25"/>
      <c r="H1977" s="25"/>
      <c r="J1977" s="32"/>
      <c r="K1977" s="32"/>
      <c r="L1977" s="25"/>
      <c r="M1977" s="32"/>
      <c r="N1977" s="32"/>
      <c r="O1977" s="25"/>
      <c r="P1977" s="25"/>
    </row>
    <row r="1978" spans="1:16" x14ac:dyDescent="0.4">
      <c r="A1978" s="30"/>
      <c r="B1978" s="25"/>
      <c r="D1978" s="25"/>
      <c r="E1978" s="25"/>
      <c r="F1978" s="25"/>
      <c r="G1978" s="25"/>
      <c r="H1978" s="25"/>
      <c r="J1978" s="32"/>
      <c r="K1978" s="32"/>
      <c r="L1978" s="25"/>
      <c r="M1978" s="32"/>
      <c r="N1978" s="32"/>
      <c r="O1978" s="25"/>
      <c r="P1978" s="25"/>
    </row>
    <row r="1979" spans="1:16" x14ac:dyDescent="0.4">
      <c r="A1979" s="30"/>
      <c r="B1979" s="25"/>
      <c r="D1979" s="25"/>
      <c r="E1979" s="25"/>
      <c r="F1979" s="25"/>
      <c r="G1979" s="25"/>
      <c r="H1979" s="25"/>
      <c r="J1979" s="32"/>
      <c r="K1979" s="32"/>
      <c r="L1979" s="25"/>
      <c r="M1979" s="32"/>
      <c r="N1979" s="32"/>
      <c r="O1979" s="25"/>
      <c r="P1979" s="25"/>
    </row>
    <row r="1980" spans="1:16" x14ac:dyDescent="0.4">
      <c r="A1980" s="30"/>
      <c r="B1980" s="25"/>
      <c r="D1980" s="25"/>
      <c r="E1980" s="25"/>
      <c r="F1980" s="25"/>
      <c r="G1980" s="25"/>
      <c r="H1980" s="25"/>
      <c r="J1980" s="32"/>
      <c r="K1980" s="32"/>
      <c r="L1980" s="25"/>
      <c r="M1980" s="32"/>
      <c r="N1980" s="32"/>
      <c r="O1980" s="25"/>
      <c r="P1980" s="25"/>
    </row>
    <row r="1981" spans="1:16" x14ac:dyDescent="0.4">
      <c r="A1981" s="30"/>
      <c r="B1981" s="25"/>
      <c r="D1981" s="25"/>
      <c r="E1981" s="25"/>
      <c r="F1981" s="25"/>
      <c r="G1981" s="25"/>
      <c r="H1981" s="25"/>
      <c r="J1981" s="32"/>
      <c r="K1981" s="32"/>
      <c r="L1981" s="25"/>
      <c r="M1981" s="32"/>
      <c r="N1981" s="32"/>
      <c r="O1981" s="25"/>
      <c r="P1981" s="25"/>
    </row>
    <row r="1982" spans="1:16" x14ac:dyDescent="0.4">
      <c r="A1982" s="30"/>
      <c r="B1982" s="25"/>
      <c r="D1982" s="25"/>
      <c r="E1982" s="25"/>
      <c r="F1982" s="25"/>
      <c r="G1982" s="25"/>
      <c r="H1982" s="25"/>
      <c r="J1982" s="32"/>
      <c r="K1982" s="32"/>
      <c r="L1982" s="25"/>
      <c r="M1982" s="32"/>
      <c r="N1982" s="32"/>
      <c r="O1982" s="25"/>
      <c r="P1982" s="25"/>
    </row>
    <row r="1983" spans="1:16" x14ac:dyDescent="0.4">
      <c r="A1983" s="30"/>
      <c r="B1983" s="25"/>
      <c r="D1983" s="25"/>
      <c r="E1983" s="25"/>
      <c r="F1983" s="25"/>
      <c r="G1983" s="25"/>
      <c r="H1983" s="25"/>
      <c r="J1983" s="32"/>
      <c r="K1983" s="32"/>
      <c r="L1983" s="25"/>
      <c r="M1983" s="32"/>
      <c r="N1983" s="32"/>
      <c r="O1983" s="25"/>
      <c r="P1983" s="25"/>
    </row>
    <row r="1984" spans="1:16" x14ac:dyDescent="0.4">
      <c r="A1984" s="30"/>
      <c r="B1984" s="25"/>
      <c r="D1984" s="25"/>
      <c r="E1984" s="25"/>
      <c r="F1984" s="25"/>
      <c r="G1984" s="25"/>
      <c r="H1984" s="25"/>
      <c r="J1984" s="32"/>
      <c r="K1984" s="32"/>
      <c r="L1984" s="25"/>
      <c r="M1984" s="32"/>
      <c r="N1984" s="32"/>
      <c r="O1984" s="25"/>
      <c r="P1984" s="25"/>
    </row>
    <row r="1985" spans="1:16" x14ac:dyDescent="0.4">
      <c r="A1985" s="30"/>
      <c r="B1985" s="25"/>
      <c r="D1985" s="25"/>
      <c r="E1985" s="25"/>
      <c r="F1985" s="25"/>
      <c r="G1985" s="25"/>
      <c r="H1985" s="25"/>
      <c r="J1985" s="32"/>
      <c r="K1985" s="32"/>
      <c r="L1985" s="25"/>
      <c r="M1985" s="32"/>
      <c r="N1985" s="32"/>
      <c r="O1985" s="25"/>
      <c r="P1985" s="25"/>
    </row>
    <row r="1986" spans="1:16" x14ac:dyDescent="0.4">
      <c r="A1986" s="30"/>
      <c r="B1986" s="25"/>
      <c r="D1986" s="25"/>
      <c r="E1986" s="25"/>
      <c r="F1986" s="25"/>
      <c r="G1986" s="25"/>
      <c r="H1986" s="25"/>
      <c r="J1986" s="32"/>
      <c r="K1986" s="32"/>
      <c r="L1986" s="25"/>
      <c r="M1986" s="32"/>
      <c r="N1986" s="32"/>
      <c r="O1986" s="25"/>
      <c r="P1986" s="25"/>
    </row>
    <row r="1987" spans="1:16" x14ac:dyDescent="0.4">
      <c r="A1987" s="30"/>
      <c r="B1987" s="25"/>
      <c r="D1987" s="25"/>
      <c r="E1987" s="25"/>
      <c r="F1987" s="25"/>
      <c r="G1987" s="25"/>
      <c r="H1987" s="25"/>
      <c r="J1987" s="32"/>
      <c r="K1987" s="32"/>
      <c r="L1987" s="25"/>
      <c r="M1987" s="32"/>
      <c r="N1987" s="32"/>
      <c r="O1987" s="25"/>
      <c r="P1987" s="25"/>
    </row>
    <row r="1988" spans="1:16" x14ac:dyDescent="0.4">
      <c r="A1988" s="30"/>
      <c r="B1988" s="25"/>
      <c r="D1988" s="25"/>
      <c r="E1988" s="25"/>
      <c r="F1988" s="25"/>
      <c r="G1988" s="25"/>
      <c r="H1988" s="25"/>
      <c r="J1988" s="32"/>
      <c r="K1988" s="32"/>
      <c r="L1988" s="25"/>
      <c r="M1988" s="32"/>
      <c r="N1988" s="32"/>
      <c r="O1988" s="25"/>
      <c r="P1988" s="25"/>
    </row>
    <row r="1989" spans="1:16" x14ac:dyDescent="0.4">
      <c r="A1989" s="30"/>
      <c r="B1989" s="25"/>
      <c r="D1989" s="25"/>
      <c r="E1989" s="25"/>
      <c r="F1989" s="25"/>
      <c r="G1989" s="25"/>
      <c r="H1989" s="25"/>
      <c r="J1989" s="32"/>
      <c r="K1989" s="32"/>
      <c r="L1989" s="25"/>
      <c r="M1989" s="32"/>
      <c r="N1989" s="32"/>
      <c r="O1989" s="25"/>
      <c r="P1989" s="25"/>
    </row>
    <row r="1990" spans="1:16" x14ac:dyDescent="0.4">
      <c r="A1990" s="30"/>
      <c r="B1990" s="25"/>
      <c r="D1990" s="25"/>
      <c r="E1990" s="25"/>
      <c r="F1990" s="25"/>
      <c r="G1990" s="25"/>
      <c r="H1990" s="25"/>
      <c r="J1990" s="32"/>
      <c r="K1990" s="32"/>
      <c r="L1990" s="25"/>
      <c r="M1990" s="32"/>
      <c r="N1990" s="32"/>
      <c r="O1990" s="25"/>
      <c r="P1990" s="25"/>
    </row>
    <row r="1991" spans="1:16" x14ac:dyDescent="0.4">
      <c r="A1991" s="30"/>
      <c r="B1991" s="25"/>
      <c r="D1991" s="25"/>
      <c r="E1991" s="25"/>
      <c r="F1991" s="25"/>
      <c r="G1991" s="25"/>
      <c r="H1991" s="25"/>
      <c r="J1991" s="32"/>
      <c r="K1991" s="32"/>
      <c r="L1991" s="25"/>
      <c r="M1991" s="32"/>
      <c r="N1991" s="32"/>
      <c r="O1991" s="25"/>
      <c r="P1991" s="25"/>
    </row>
    <row r="1992" spans="1:16" x14ac:dyDescent="0.4">
      <c r="A1992" s="30"/>
      <c r="B1992" s="25"/>
      <c r="D1992" s="25"/>
      <c r="E1992" s="25"/>
      <c r="F1992" s="25"/>
      <c r="G1992" s="25"/>
      <c r="H1992" s="25"/>
      <c r="J1992" s="32"/>
      <c r="K1992" s="32"/>
      <c r="L1992" s="25"/>
      <c r="M1992" s="32"/>
      <c r="N1992" s="32"/>
      <c r="O1992" s="25"/>
      <c r="P1992" s="25"/>
    </row>
    <row r="1993" spans="1:16" x14ac:dyDescent="0.4">
      <c r="A1993" s="30"/>
      <c r="B1993" s="25"/>
      <c r="D1993" s="25"/>
      <c r="E1993" s="25"/>
      <c r="F1993" s="25"/>
      <c r="G1993" s="25"/>
      <c r="H1993" s="25"/>
      <c r="J1993" s="32"/>
      <c r="K1993" s="32"/>
      <c r="L1993" s="25"/>
      <c r="M1993" s="32"/>
      <c r="N1993" s="32"/>
      <c r="O1993" s="25"/>
      <c r="P1993" s="25"/>
    </row>
    <row r="1994" spans="1:16" x14ac:dyDescent="0.4">
      <c r="A1994" s="30"/>
      <c r="B1994" s="25"/>
      <c r="D1994" s="25"/>
      <c r="E1994" s="25"/>
      <c r="F1994" s="25"/>
      <c r="G1994" s="25"/>
      <c r="H1994" s="25"/>
      <c r="J1994" s="32"/>
      <c r="K1994" s="32"/>
      <c r="L1994" s="25"/>
      <c r="M1994" s="32"/>
      <c r="N1994" s="32"/>
      <c r="O1994" s="25"/>
      <c r="P1994" s="25"/>
    </row>
    <row r="1995" spans="1:16" x14ac:dyDescent="0.4">
      <c r="A1995" s="30"/>
      <c r="B1995" s="25"/>
      <c r="D1995" s="25"/>
      <c r="E1995" s="25"/>
      <c r="F1995" s="25"/>
      <c r="G1995" s="25"/>
      <c r="H1995" s="25"/>
      <c r="J1995" s="32"/>
      <c r="K1995" s="32"/>
      <c r="L1995" s="25"/>
      <c r="M1995" s="32"/>
      <c r="N1995" s="32"/>
      <c r="O1995" s="25"/>
      <c r="P1995" s="25"/>
    </row>
    <row r="1996" spans="1:16" x14ac:dyDescent="0.4">
      <c r="A1996" s="30"/>
      <c r="B1996" s="25"/>
      <c r="D1996" s="25"/>
      <c r="E1996" s="25"/>
      <c r="F1996" s="25"/>
      <c r="G1996" s="25"/>
      <c r="H1996" s="25"/>
      <c r="J1996" s="32"/>
      <c r="K1996" s="32"/>
      <c r="L1996" s="25"/>
      <c r="M1996" s="32"/>
      <c r="N1996" s="32"/>
      <c r="O1996" s="25"/>
      <c r="P1996" s="25"/>
    </row>
    <row r="1997" spans="1:16" x14ac:dyDescent="0.4">
      <c r="A1997" s="30"/>
      <c r="B1997" s="25"/>
      <c r="D1997" s="25"/>
      <c r="E1997" s="25"/>
      <c r="F1997" s="25"/>
      <c r="G1997" s="25"/>
      <c r="H1997" s="25"/>
      <c r="J1997" s="32"/>
      <c r="K1997" s="32"/>
      <c r="L1997" s="25"/>
      <c r="M1997" s="32"/>
      <c r="N1997" s="32"/>
      <c r="O1997" s="25"/>
      <c r="P1997" s="25"/>
    </row>
    <row r="1998" spans="1:16" x14ac:dyDescent="0.4">
      <c r="A1998" s="30"/>
      <c r="B1998" s="25"/>
      <c r="D1998" s="25"/>
      <c r="E1998" s="25"/>
      <c r="F1998" s="25"/>
      <c r="G1998" s="25"/>
      <c r="H1998" s="25"/>
      <c r="J1998" s="32"/>
      <c r="K1998" s="32"/>
      <c r="L1998" s="25"/>
      <c r="M1998" s="32"/>
      <c r="N1998" s="32"/>
      <c r="O1998" s="25"/>
      <c r="P1998" s="25"/>
    </row>
    <row r="1999" spans="1:16" x14ac:dyDescent="0.4">
      <c r="A1999" s="30"/>
      <c r="B1999" s="25"/>
      <c r="D1999" s="25"/>
      <c r="E1999" s="25"/>
      <c r="F1999" s="25"/>
      <c r="G1999" s="25"/>
      <c r="H1999" s="25"/>
      <c r="J1999" s="32"/>
      <c r="K1999" s="32"/>
      <c r="L1999" s="25"/>
      <c r="M1999" s="32"/>
      <c r="N1999" s="32"/>
      <c r="O1999" s="25"/>
      <c r="P1999" s="25"/>
    </row>
    <row r="2000" spans="1:16" x14ac:dyDescent="0.4">
      <c r="A2000" s="30"/>
      <c r="B2000" s="25"/>
      <c r="D2000" s="25"/>
      <c r="E2000" s="25"/>
      <c r="F2000" s="25"/>
      <c r="G2000" s="25"/>
      <c r="H2000" s="25"/>
      <c r="J2000" s="32"/>
      <c r="K2000" s="32"/>
      <c r="L2000" s="25"/>
      <c r="M2000" s="32"/>
      <c r="N2000" s="32"/>
      <c r="O2000" s="25"/>
      <c r="P2000" s="25"/>
    </row>
    <row r="2001" spans="1:16" x14ac:dyDescent="0.4">
      <c r="A2001" s="30"/>
      <c r="B2001" s="25"/>
      <c r="D2001" s="25"/>
      <c r="E2001" s="25"/>
      <c r="F2001" s="25"/>
      <c r="G2001" s="25"/>
      <c r="H2001" s="25"/>
      <c r="J2001" s="32"/>
      <c r="K2001" s="32"/>
      <c r="L2001" s="25"/>
      <c r="M2001" s="32"/>
      <c r="N2001" s="32"/>
      <c r="O2001" s="25"/>
      <c r="P2001" s="25"/>
    </row>
    <row r="2002" spans="1:16" x14ac:dyDescent="0.4">
      <c r="A2002" s="30"/>
      <c r="B2002" s="25"/>
      <c r="D2002" s="25"/>
      <c r="E2002" s="25"/>
      <c r="F2002" s="25"/>
      <c r="G2002" s="25"/>
      <c r="H2002" s="25"/>
      <c r="J2002" s="32"/>
      <c r="K2002" s="32"/>
      <c r="L2002" s="25"/>
      <c r="M2002" s="32"/>
      <c r="N2002" s="32"/>
      <c r="O2002" s="25"/>
      <c r="P2002" s="25"/>
    </row>
    <row r="2003" spans="1:16" x14ac:dyDescent="0.4">
      <c r="A2003" s="30"/>
      <c r="B2003" s="25"/>
      <c r="D2003" s="25"/>
      <c r="E2003" s="25"/>
      <c r="F2003" s="25"/>
      <c r="G2003" s="25"/>
      <c r="H2003" s="25"/>
      <c r="J2003" s="32"/>
      <c r="K2003" s="32"/>
      <c r="L2003" s="25"/>
      <c r="M2003" s="32"/>
      <c r="N2003" s="32"/>
      <c r="O2003" s="25"/>
      <c r="P2003" s="25"/>
    </row>
    <row r="2004" spans="1:16" x14ac:dyDescent="0.4">
      <c r="A2004" s="30"/>
      <c r="B2004" s="25"/>
      <c r="D2004" s="25"/>
      <c r="E2004" s="25"/>
      <c r="F2004" s="25"/>
      <c r="G2004" s="25"/>
      <c r="H2004" s="25"/>
      <c r="J2004" s="32"/>
      <c r="K2004" s="32"/>
      <c r="L2004" s="25"/>
      <c r="M2004" s="32"/>
      <c r="N2004" s="32"/>
      <c r="O2004" s="25"/>
      <c r="P2004" s="25"/>
    </row>
    <row r="2005" spans="1:16" x14ac:dyDescent="0.4">
      <c r="A2005" s="30"/>
      <c r="B2005" s="25"/>
      <c r="D2005" s="25"/>
      <c r="E2005" s="25"/>
      <c r="F2005" s="25"/>
      <c r="G2005" s="25"/>
      <c r="H2005" s="25"/>
      <c r="J2005" s="32"/>
      <c r="K2005" s="32"/>
      <c r="L2005" s="25"/>
      <c r="M2005" s="32"/>
      <c r="N2005" s="32"/>
      <c r="O2005" s="25"/>
      <c r="P2005" s="25"/>
    </row>
    <row r="2006" spans="1:16" x14ac:dyDescent="0.4">
      <c r="A2006" s="30"/>
      <c r="B2006" s="25"/>
      <c r="D2006" s="25"/>
      <c r="E2006" s="25"/>
      <c r="F2006" s="25"/>
      <c r="G2006" s="25"/>
      <c r="H2006" s="25"/>
      <c r="J2006" s="32"/>
      <c r="K2006" s="32"/>
      <c r="L2006" s="25"/>
      <c r="M2006" s="32"/>
      <c r="N2006" s="32"/>
      <c r="O2006" s="25"/>
      <c r="P2006" s="25"/>
    </row>
    <row r="2007" spans="1:16" x14ac:dyDescent="0.4">
      <c r="A2007" s="30"/>
      <c r="B2007" s="25"/>
      <c r="D2007" s="25"/>
      <c r="E2007" s="25"/>
      <c r="F2007" s="25"/>
      <c r="G2007" s="25"/>
      <c r="H2007" s="25"/>
      <c r="J2007" s="32"/>
      <c r="K2007" s="32"/>
      <c r="L2007" s="25"/>
      <c r="M2007" s="32"/>
      <c r="N2007" s="32"/>
      <c r="O2007" s="25"/>
      <c r="P2007" s="25"/>
    </row>
    <row r="2008" spans="1:16" x14ac:dyDescent="0.4">
      <c r="A2008" s="30"/>
      <c r="B2008" s="25"/>
      <c r="D2008" s="25"/>
      <c r="E2008" s="25"/>
      <c r="F2008" s="25"/>
      <c r="G2008" s="25"/>
      <c r="H2008" s="25"/>
      <c r="J2008" s="32"/>
      <c r="K2008" s="32"/>
      <c r="L2008" s="25"/>
      <c r="M2008" s="32"/>
      <c r="N2008" s="32"/>
      <c r="O2008" s="25"/>
      <c r="P2008" s="25"/>
    </row>
    <row r="2009" spans="1:16" x14ac:dyDescent="0.4">
      <c r="A2009" s="30"/>
      <c r="B2009" s="25"/>
      <c r="D2009" s="25"/>
      <c r="E2009" s="25"/>
      <c r="F2009" s="25"/>
      <c r="G2009" s="25"/>
      <c r="H2009" s="25"/>
      <c r="J2009" s="32"/>
      <c r="K2009" s="32"/>
      <c r="L2009" s="25"/>
      <c r="M2009" s="32"/>
      <c r="N2009" s="32"/>
      <c r="O2009" s="25"/>
      <c r="P2009" s="25"/>
    </row>
    <row r="2010" spans="1:16" x14ac:dyDescent="0.4">
      <c r="A2010" s="30"/>
      <c r="B2010" s="25"/>
      <c r="D2010" s="25"/>
      <c r="E2010" s="25"/>
      <c r="F2010" s="25"/>
      <c r="G2010" s="25"/>
      <c r="H2010" s="25"/>
      <c r="J2010" s="32"/>
      <c r="K2010" s="32"/>
      <c r="L2010" s="25"/>
      <c r="M2010" s="32"/>
      <c r="N2010" s="32"/>
      <c r="O2010" s="25"/>
      <c r="P2010" s="25"/>
    </row>
    <row r="2011" spans="1:16" x14ac:dyDescent="0.4">
      <c r="A2011" s="30"/>
      <c r="B2011" s="25"/>
      <c r="D2011" s="25"/>
      <c r="E2011" s="25"/>
      <c r="F2011" s="25"/>
      <c r="G2011" s="25"/>
      <c r="H2011" s="25"/>
      <c r="J2011" s="32"/>
      <c r="K2011" s="32"/>
      <c r="L2011" s="25"/>
      <c r="M2011" s="32"/>
      <c r="N2011" s="32"/>
      <c r="O2011" s="25"/>
      <c r="P2011" s="25"/>
    </row>
    <row r="2012" spans="1:16" x14ac:dyDescent="0.4">
      <c r="A2012" s="30"/>
      <c r="B2012" s="25"/>
      <c r="D2012" s="25"/>
      <c r="E2012" s="25"/>
      <c r="F2012" s="25"/>
      <c r="G2012" s="25"/>
      <c r="H2012" s="25"/>
      <c r="J2012" s="32"/>
      <c r="K2012" s="32"/>
      <c r="L2012" s="25"/>
      <c r="M2012" s="32"/>
      <c r="N2012" s="32"/>
      <c r="O2012" s="25"/>
      <c r="P2012" s="25"/>
    </row>
    <row r="2013" spans="1:16" x14ac:dyDescent="0.4">
      <c r="A2013" s="30"/>
      <c r="B2013" s="25"/>
      <c r="D2013" s="25"/>
      <c r="E2013" s="25"/>
      <c r="F2013" s="25"/>
      <c r="G2013" s="25"/>
      <c r="H2013" s="25"/>
      <c r="J2013" s="32"/>
      <c r="K2013" s="32"/>
      <c r="L2013" s="25"/>
      <c r="M2013" s="32"/>
      <c r="N2013" s="32"/>
      <c r="O2013" s="25"/>
      <c r="P2013" s="25"/>
    </row>
    <row r="2014" spans="1:16" x14ac:dyDescent="0.4">
      <c r="A2014" s="30"/>
      <c r="B2014" s="25"/>
      <c r="D2014" s="25"/>
      <c r="E2014" s="25"/>
      <c r="F2014" s="25"/>
      <c r="G2014" s="25"/>
      <c r="H2014" s="25"/>
      <c r="J2014" s="32"/>
      <c r="K2014" s="32"/>
      <c r="L2014" s="25"/>
      <c r="M2014" s="32"/>
      <c r="N2014" s="32"/>
      <c r="O2014" s="25"/>
      <c r="P2014" s="25"/>
    </row>
    <row r="2015" spans="1:16" x14ac:dyDescent="0.4">
      <c r="A2015" s="30"/>
      <c r="B2015" s="25"/>
      <c r="D2015" s="25"/>
      <c r="E2015" s="25"/>
      <c r="F2015" s="25"/>
      <c r="G2015" s="25"/>
      <c r="H2015" s="25"/>
      <c r="J2015" s="32"/>
      <c r="K2015" s="32"/>
      <c r="L2015" s="25"/>
      <c r="M2015" s="32"/>
      <c r="N2015" s="32"/>
      <c r="O2015" s="25"/>
      <c r="P2015" s="25"/>
    </row>
    <row r="2016" spans="1:16" x14ac:dyDescent="0.4">
      <c r="A2016" s="30"/>
      <c r="B2016" s="25"/>
      <c r="D2016" s="25"/>
      <c r="E2016" s="25"/>
      <c r="F2016" s="25"/>
      <c r="G2016" s="25"/>
      <c r="H2016" s="25"/>
      <c r="J2016" s="32"/>
      <c r="K2016" s="32"/>
      <c r="L2016" s="25"/>
      <c r="M2016" s="32"/>
      <c r="N2016" s="32"/>
      <c r="O2016" s="25"/>
      <c r="P2016" s="25"/>
    </row>
    <row r="2017" spans="1:16" x14ac:dyDescent="0.4">
      <c r="A2017" s="30"/>
      <c r="B2017" s="25"/>
      <c r="D2017" s="25"/>
      <c r="E2017" s="25"/>
      <c r="F2017" s="25"/>
      <c r="G2017" s="25"/>
      <c r="H2017" s="25"/>
      <c r="J2017" s="32"/>
      <c r="K2017" s="32"/>
      <c r="L2017" s="25"/>
      <c r="M2017" s="32"/>
      <c r="N2017" s="32"/>
      <c r="O2017" s="25"/>
      <c r="P2017" s="25"/>
    </row>
    <row r="2018" spans="1:16" x14ac:dyDescent="0.4">
      <c r="A2018" s="30"/>
      <c r="B2018" s="25"/>
      <c r="D2018" s="25"/>
      <c r="E2018" s="25"/>
      <c r="F2018" s="25"/>
      <c r="G2018" s="25"/>
      <c r="H2018" s="25"/>
      <c r="J2018" s="32"/>
      <c r="K2018" s="32"/>
      <c r="L2018" s="25"/>
      <c r="M2018" s="32"/>
      <c r="N2018" s="32"/>
      <c r="O2018" s="25"/>
      <c r="P2018" s="25"/>
    </row>
    <row r="2019" spans="1:16" x14ac:dyDescent="0.4">
      <c r="A2019" s="30"/>
      <c r="B2019" s="25"/>
      <c r="D2019" s="25"/>
      <c r="E2019" s="25"/>
      <c r="F2019" s="25"/>
      <c r="G2019" s="25"/>
      <c r="H2019" s="25"/>
      <c r="J2019" s="32"/>
      <c r="K2019" s="32"/>
      <c r="L2019" s="25"/>
      <c r="M2019" s="32"/>
      <c r="N2019" s="32"/>
      <c r="O2019" s="25"/>
      <c r="P2019" s="25"/>
    </row>
    <row r="2020" spans="1:16" x14ac:dyDescent="0.4">
      <c r="A2020" s="30"/>
      <c r="B2020" s="25"/>
      <c r="D2020" s="25"/>
      <c r="E2020" s="25"/>
      <c r="F2020" s="25"/>
      <c r="G2020" s="25"/>
      <c r="H2020" s="25"/>
      <c r="J2020" s="32"/>
      <c r="K2020" s="32"/>
      <c r="L2020" s="25"/>
      <c r="M2020" s="32"/>
      <c r="N2020" s="32"/>
      <c r="O2020" s="25"/>
      <c r="P2020" s="25"/>
    </row>
    <row r="2021" spans="1:16" x14ac:dyDescent="0.4">
      <c r="A2021" s="30"/>
      <c r="B2021" s="25"/>
      <c r="D2021" s="25"/>
      <c r="E2021" s="25"/>
      <c r="F2021" s="25"/>
      <c r="G2021" s="25"/>
      <c r="H2021" s="25"/>
      <c r="J2021" s="32"/>
      <c r="K2021" s="32"/>
      <c r="L2021" s="25"/>
      <c r="M2021" s="32"/>
      <c r="N2021" s="32"/>
      <c r="O2021" s="25"/>
      <c r="P2021" s="25"/>
    </row>
    <row r="2022" spans="1:16" x14ac:dyDescent="0.4">
      <c r="A2022" s="30"/>
      <c r="B2022" s="25"/>
      <c r="D2022" s="25"/>
      <c r="E2022" s="25"/>
      <c r="F2022" s="25"/>
      <c r="G2022" s="25"/>
      <c r="H2022" s="25"/>
      <c r="J2022" s="32"/>
      <c r="K2022" s="32"/>
      <c r="L2022" s="25"/>
      <c r="M2022" s="32"/>
      <c r="N2022" s="32"/>
      <c r="O2022" s="25"/>
      <c r="P2022" s="25"/>
    </row>
    <row r="2023" spans="1:16" x14ac:dyDescent="0.4">
      <c r="A2023" s="30"/>
      <c r="B2023" s="25"/>
      <c r="D2023" s="25"/>
      <c r="E2023" s="25"/>
      <c r="F2023" s="25"/>
      <c r="G2023" s="25"/>
      <c r="H2023" s="25"/>
      <c r="J2023" s="32"/>
      <c r="K2023" s="32"/>
      <c r="L2023" s="25"/>
      <c r="M2023" s="32"/>
      <c r="N2023" s="32"/>
      <c r="O2023" s="25"/>
      <c r="P2023" s="25"/>
    </row>
    <row r="2024" spans="1:16" x14ac:dyDescent="0.4">
      <c r="A2024" s="30"/>
      <c r="B2024" s="25"/>
      <c r="D2024" s="25"/>
      <c r="E2024" s="25"/>
      <c r="F2024" s="25"/>
      <c r="G2024" s="25"/>
      <c r="H2024" s="25"/>
      <c r="J2024" s="32"/>
      <c r="K2024" s="32"/>
      <c r="L2024" s="25"/>
      <c r="M2024" s="32"/>
      <c r="N2024" s="32"/>
      <c r="O2024" s="25"/>
      <c r="P2024" s="25"/>
    </row>
    <row r="2025" spans="1:16" x14ac:dyDescent="0.4">
      <c r="A2025" s="30"/>
      <c r="B2025" s="25"/>
      <c r="D2025" s="25"/>
      <c r="E2025" s="25"/>
      <c r="F2025" s="25"/>
      <c r="G2025" s="25"/>
      <c r="H2025" s="25"/>
      <c r="J2025" s="32"/>
      <c r="K2025" s="32"/>
      <c r="L2025" s="25"/>
      <c r="M2025" s="32"/>
      <c r="N2025" s="32"/>
      <c r="O2025" s="25"/>
      <c r="P2025" s="25"/>
    </row>
    <row r="2026" spans="1:16" x14ac:dyDescent="0.4">
      <c r="A2026" s="30"/>
      <c r="B2026" s="25"/>
      <c r="D2026" s="25"/>
      <c r="E2026" s="25"/>
      <c r="F2026" s="25"/>
      <c r="G2026" s="25"/>
      <c r="H2026" s="25"/>
      <c r="J2026" s="32"/>
      <c r="K2026" s="32"/>
      <c r="L2026" s="25"/>
      <c r="M2026" s="32"/>
      <c r="N2026" s="32"/>
      <c r="O2026" s="25"/>
      <c r="P2026" s="25"/>
    </row>
    <row r="2027" spans="1:16" x14ac:dyDescent="0.4">
      <c r="A2027" s="30"/>
      <c r="B2027" s="25"/>
      <c r="D2027" s="25"/>
      <c r="E2027" s="25"/>
      <c r="F2027" s="25"/>
      <c r="G2027" s="25"/>
      <c r="H2027" s="25"/>
      <c r="J2027" s="32"/>
      <c r="K2027" s="32"/>
      <c r="L2027" s="25"/>
      <c r="M2027" s="32"/>
      <c r="N2027" s="32"/>
      <c r="O2027" s="25"/>
      <c r="P2027" s="25"/>
    </row>
    <row r="2028" spans="1:16" x14ac:dyDescent="0.4">
      <c r="A2028" s="30"/>
      <c r="B2028" s="25"/>
      <c r="D2028" s="25"/>
      <c r="E2028" s="25"/>
      <c r="F2028" s="25"/>
      <c r="G2028" s="25"/>
      <c r="H2028" s="25"/>
      <c r="J2028" s="32"/>
      <c r="K2028" s="32"/>
      <c r="L2028" s="25"/>
      <c r="M2028" s="32"/>
      <c r="N2028" s="32"/>
      <c r="O2028" s="25"/>
      <c r="P2028" s="25"/>
    </row>
    <row r="2029" spans="1:16" x14ac:dyDescent="0.4">
      <c r="A2029" s="30"/>
      <c r="B2029" s="25"/>
      <c r="D2029" s="25"/>
      <c r="E2029" s="25"/>
      <c r="F2029" s="25"/>
      <c r="G2029" s="25"/>
      <c r="H2029" s="25"/>
      <c r="J2029" s="32"/>
      <c r="K2029" s="32"/>
      <c r="L2029" s="25"/>
      <c r="M2029" s="32"/>
      <c r="N2029" s="32"/>
      <c r="O2029" s="25"/>
      <c r="P2029" s="25"/>
    </row>
    <row r="2030" spans="1:16" x14ac:dyDescent="0.4">
      <c r="A2030" s="30"/>
      <c r="B2030" s="25"/>
      <c r="D2030" s="25"/>
      <c r="E2030" s="25"/>
      <c r="F2030" s="25"/>
      <c r="G2030" s="25"/>
      <c r="H2030" s="25"/>
      <c r="J2030" s="32"/>
      <c r="K2030" s="32"/>
      <c r="L2030" s="25"/>
      <c r="M2030" s="32"/>
      <c r="N2030" s="32"/>
      <c r="O2030" s="25"/>
      <c r="P2030" s="25"/>
    </row>
    <row r="2031" spans="1:16" x14ac:dyDescent="0.4">
      <c r="A2031" s="30"/>
      <c r="B2031" s="25"/>
      <c r="D2031" s="25"/>
      <c r="E2031" s="25"/>
      <c r="F2031" s="25"/>
      <c r="G2031" s="25"/>
      <c r="H2031" s="25"/>
      <c r="J2031" s="32"/>
      <c r="K2031" s="32"/>
      <c r="L2031" s="25"/>
      <c r="M2031" s="32"/>
      <c r="N2031" s="32"/>
      <c r="O2031" s="25"/>
      <c r="P2031" s="25"/>
    </row>
    <row r="2032" spans="1:16" x14ac:dyDescent="0.4">
      <c r="A2032" s="30"/>
      <c r="B2032" s="25"/>
      <c r="D2032" s="25"/>
      <c r="E2032" s="25"/>
      <c r="F2032" s="25"/>
      <c r="G2032" s="25"/>
      <c r="H2032" s="25"/>
      <c r="J2032" s="32"/>
      <c r="K2032" s="32"/>
      <c r="L2032" s="25"/>
      <c r="M2032" s="32"/>
      <c r="N2032" s="32"/>
      <c r="O2032" s="25"/>
      <c r="P2032" s="25"/>
    </row>
    <row r="2033" spans="1:16" x14ac:dyDescent="0.4">
      <c r="A2033" s="30"/>
      <c r="B2033" s="25"/>
      <c r="D2033" s="25"/>
      <c r="E2033" s="25"/>
      <c r="F2033" s="25"/>
      <c r="G2033" s="25"/>
      <c r="H2033" s="25"/>
      <c r="J2033" s="32"/>
      <c r="K2033" s="32"/>
      <c r="L2033" s="25"/>
      <c r="M2033" s="32"/>
      <c r="N2033" s="32"/>
      <c r="O2033" s="25"/>
      <c r="P2033" s="25"/>
    </row>
    <row r="2034" spans="1:16" x14ac:dyDescent="0.4">
      <c r="A2034" s="30"/>
      <c r="B2034" s="25"/>
      <c r="D2034" s="25"/>
      <c r="E2034" s="25"/>
      <c r="F2034" s="25"/>
      <c r="G2034" s="25"/>
      <c r="H2034" s="25"/>
      <c r="J2034" s="32"/>
      <c r="K2034" s="32"/>
      <c r="L2034" s="25"/>
      <c r="M2034" s="32"/>
      <c r="N2034" s="32"/>
      <c r="O2034" s="25"/>
      <c r="P2034" s="25"/>
    </row>
    <row r="2035" spans="1:16" x14ac:dyDescent="0.4">
      <c r="A2035" s="30"/>
      <c r="B2035" s="25"/>
      <c r="D2035" s="25"/>
      <c r="E2035" s="25"/>
      <c r="F2035" s="25"/>
      <c r="G2035" s="25"/>
      <c r="H2035" s="25"/>
      <c r="J2035" s="32"/>
      <c r="K2035" s="32"/>
      <c r="L2035" s="25"/>
      <c r="M2035" s="32"/>
      <c r="N2035" s="32"/>
      <c r="O2035" s="25"/>
      <c r="P2035" s="25"/>
    </row>
    <row r="2036" spans="1:16" x14ac:dyDescent="0.4">
      <c r="A2036" s="30"/>
      <c r="B2036" s="25"/>
      <c r="D2036" s="25"/>
      <c r="E2036" s="25"/>
      <c r="F2036" s="25"/>
      <c r="G2036" s="25"/>
      <c r="H2036" s="25"/>
      <c r="J2036" s="32"/>
      <c r="K2036" s="32"/>
      <c r="L2036" s="25"/>
      <c r="M2036" s="32"/>
      <c r="N2036" s="32"/>
      <c r="O2036" s="25"/>
      <c r="P2036" s="25"/>
    </row>
    <row r="2037" spans="1:16" x14ac:dyDescent="0.4">
      <c r="A2037" s="30"/>
      <c r="B2037" s="25"/>
      <c r="D2037" s="25"/>
      <c r="E2037" s="25"/>
      <c r="F2037" s="25"/>
      <c r="G2037" s="25"/>
      <c r="H2037" s="25"/>
      <c r="J2037" s="32"/>
      <c r="K2037" s="32"/>
      <c r="L2037" s="25"/>
      <c r="M2037" s="32"/>
      <c r="N2037" s="32"/>
      <c r="O2037" s="25"/>
      <c r="P2037" s="25"/>
    </row>
    <row r="2038" spans="1:16" x14ac:dyDescent="0.4">
      <c r="A2038" s="30"/>
      <c r="B2038" s="25"/>
      <c r="D2038" s="25"/>
      <c r="E2038" s="25"/>
      <c r="F2038" s="25"/>
      <c r="G2038" s="25"/>
      <c r="H2038" s="25"/>
      <c r="J2038" s="32"/>
      <c r="K2038" s="32"/>
      <c r="L2038" s="25"/>
      <c r="M2038" s="32"/>
      <c r="N2038" s="32"/>
      <c r="O2038" s="25"/>
      <c r="P2038" s="25"/>
    </row>
    <row r="2039" spans="1:16" x14ac:dyDescent="0.4">
      <c r="A2039" s="30"/>
      <c r="B2039" s="25"/>
      <c r="D2039" s="25"/>
      <c r="E2039" s="25"/>
      <c r="F2039" s="25"/>
      <c r="G2039" s="25"/>
      <c r="H2039" s="25"/>
      <c r="J2039" s="32"/>
      <c r="K2039" s="32"/>
      <c r="L2039" s="25"/>
      <c r="M2039" s="32"/>
      <c r="N2039" s="32"/>
      <c r="O2039" s="25"/>
      <c r="P2039" s="25"/>
    </row>
    <row r="2040" spans="1:16" x14ac:dyDescent="0.4">
      <c r="A2040" s="30"/>
      <c r="B2040" s="25"/>
      <c r="D2040" s="25"/>
      <c r="E2040" s="25"/>
      <c r="F2040" s="25"/>
      <c r="G2040" s="25"/>
      <c r="H2040" s="25"/>
      <c r="J2040" s="32"/>
      <c r="K2040" s="32"/>
      <c r="L2040" s="25"/>
      <c r="M2040" s="32"/>
      <c r="N2040" s="32"/>
      <c r="O2040" s="25"/>
      <c r="P2040" s="25"/>
    </row>
    <row r="2041" spans="1:16" x14ac:dyDescent="0.4">
      <c r="A2041" s="30"/>
      <c r="B2041" s="25"/>
      <c r="D2041" s="25"/>
      <c r="E2041" s="25"/>
      <c r="F2041" s="25"/>
      <c r="G2041" s="25"/>
      <c r="H2041" s="25"/>
      <c r="J2041" s="32"/>
      <c r="K2041" s="32"/>
      <c r="L2041" s="25"/>
      <c r="M2041" s="32"/>
      <c r="N2041" s="32"/>
      <c r="O2041" s="25"/>
      <c r="P2041" s="25"/>
    </row>
    <row r="2042" spans="1:16" x14ac:dyDescent="0.4">
      <c r="A2042" s="30"/>
      <c r="B2042" s="25"/>
      <c r="D2042" s="25"/>
      <c r="E2042" s="25"/>
      <c r="F2042" s="25"/>
      <c r="G2042" s="25"/>
      <c r="H2042" s="25"/>
      <c r="J2042" s="32"/>
      <c r="K2042" s="32"/>
      <c r="L2042" s="25"/>
      <c r="M2042" s="32"/>
      <c r="N2042" s="32"/>
      <c r="O2042" s="25"/>
      <c r="P2042" s="25"/>
    </row>
    <row r="2043" spans="1:16" x14ac:dyDescent="0.4">
      <c r="A2043" s="30"/>
      <c r="B2043" s="25"/>
      <c r="D2043" s="25"/>
      <c r="E2043" s="25"/>
      <c r="F2043" s="25"/>
      <c r="G2043" s="25"/>
      <c r="H2043" s="25"/>
      <c r="J2043" s="32"/>
      <c r="K2043" s="32"/>
      <c r="L2043" s="25"/>
      <c r="M2043" s="32"/>
      <c r="N2043" s="32"/>
      <c r="O2043" s="25"/>
      <c r="P2043" s="25"/>
    </row>
    <row r="2044" spans="1:16" x14ac:dyDescent="0.4">
      <c r="A2044" s="30"/>
      <c r="B2044" s="25"/>
      <c r="D2044" s="25"/>
      <c r="E2044" s="25"/>
      <c r="F2044" s="25"/>
      <c r="G2044" s="25"/>
      <c r="H2044" s="25"/>
      <c r="J2044" s="32"/>
      <c r="K2044" s="32"/>
      <c r="L2044" s="25"/>
      <c r="M2044" s="32"/>
      <c r="N2044" s="32"/>
      <c r="O2044" s="25"/>
      <c r="P2044" s="25"/>
    </row>
    <row r="2045" spans="1:16" x14ac:dyDescent="0.4">
      <c r="A2045" s="30"/>
      <c r="B2045" s="25"/>
      <c r="D2045" s="25"/>
      <c r="E2045" s="25"/>
      <c r="F2045" s="25"/>
      <c r="G2045" s="25"/>
      <c r="H2045" s="25"/>
      <c r="J2045" s="32"/>
      <c r="K2045" s="32"/>
      <c r="L2045" s="25"/>
      <c r="M2045" s="32"/>
      <c r="N2045" s="32"/>
      <c r="O2045" s="25"/>
      <c r="P2045" s="25"/>
    </row>
    <row r="2046" spans="1:16" x14ac:dyDescent="0.4">
      <c r="A2046" s="30"/>
      <c r="B2046" s="25"/>
      <c r="D2046" s="25"/>
      <c r="E2046" s="25"/>
      <c r="F2046" s="25"/>
      <c r="G2046" s="25"/>
      <c r="H2046" s="25"/>
      <c r="J2046" s="32"/>
      <c r="K2046" s="32"/>
      <c r="L2046" s="25"/>
      <c r="M2046" s="32"/>
      <c r="N2046" s="32"/>
      <c r="O2046" s="25"/>
      <c r="P2046" s="25"/>
    </row>
    <row r="2047" spans="1:16" x14ac:dyDescent="0.4">
      <c r="A2047" s="30"/>
      <c r="B2047" s="25"/>
      <c r="D2047" s="25"/>
      <c r="E2047" s="25"/>
      <c r="F2047" s="25"/>
      <c r="G2047" s="25"/>
      <c r="H2047" s="25"/>
      <c r="J2047" s="32"/>
      <c r="K2047" s="32"/>
      <c r="L2047" s="25"/>
      <c r="M2047" s="32"/>
      <c r="N2047" s="32"/>
      <c r="O2047" s="25"/>
      <c r="P2047" s="25"/>
    </row>
    <row r="2048" spans="1:16" x14ac:dyDescent="0.4">
      <c r="A2048" s="30"/>
      <c r="B2048" s="25"/>
      <c r="D2048" s="25"/>
      <c r="E2048" s="25"/>
      <c r="F2048" s="25"/>
      <c r="G2048" s="25"/>
      <c r="H2048" s="25"/>
      <c r="J2048" s="32"/>
      <c r="K2048" s="32"/>
      <c r="L2048" s="25"/>
      <c r="M2048" s="32"/>
      <c r="N2048" s="32"/>
      <c r="O2048" s="25"/>
      <c r="P2048" s="25"/>
    </row>
    <row r="2049" spans="1:16" x14ac:dyDescent="0.4">
      <c r="A2049" s="30"/>
      <c r="B2049" s="25"/>
      <c r="D2049" s="25"/>
      <c r="E2049" s="25"/>
      <c r="F2049" s="25"/>
      <c r="G2049" s="25"/>
      <c r="H2049" s="25"/>
      <c r="J2049" s="32"/>
      <c r="K2049" s="32"/>
      <c r="L2049" s="25"/>
      <c r="M2049" s="32"/>
      <c r="N2049" s="32"/>
      <c r="O2049" s="25"/>
      <c r="P2049" s="25"/>
    </row>
    <row r="2050" spans="1:16" x14ac:dyDescent="0.4">
      <c r="A2050" s="30"/>
      <c r="B2050" s="25"/>
      <c r="D2050" s="25"/>
      <c r="E2050" s="25"/>
      <c r="F2050" s="25"/>
      <c r="G2050" s="25"/>
      <c r="H2050" s="25"/>
      <c r="J2050" s="32"/>
      <c r="K2050" s="32"/>
      <c r="L2050" s="25"/>
      <c r="M2050" s="32"/>
      <c r="N2050" s="32"/>
      <c r="O2050" s="25"/>
      <c r="P2050" s="25"/>
    </row>
    <row r="2051" spans="1:16" x14ac:dyDescent="0.4">
      <c r="A2051" s="30"/>
      <c r="B2051" s="25"/>
      <c r="D2051" s="25"/>
      <c r="E2051" s="25"/>
      <c r="F2051" s="25"/>
      <c r="G2051" s="25"/>
      <c r="H2051" s="25"/>
      <c r="J2051" s="32"/>
      <c r="K2051" s="32"/>
      <c r="L2051" s="25"/>
      <c r="M2051" s="32"/>
      <c r="N2051" s="32"/>
      <c r="O2051" s="25"/>
      <c r="P2051" s="25"/>
    </row>
    <row r="2052" spans="1:16" x14ac:dyDescent="0.4">
      <c r="A2052" s="30"/>
      <c r="B2052" s="25"/>
      <c r="D2052" s="25"/>
      <c r="E2052" s="25"/>
      <c r="F2052" s="25"/>
      <c r="G2052" s="25"/>
      <c r="H2052" s="25"/>
      <c r="J2052" s="32"/>
      <c r="K2052" s="32"/>
      <c r="L2052" s="25"/>
      <c r="M2052" s="32"/>
      <c r="N2052" s="32"/>
      <c r="O2052" s="25"/>
      <c r="P2052" s="25"/>
    </row>
    <row r="2053" spans="1:16" x14ac:dyDescent="0.4">
      <c r="A2053" s="30"/>
      <c r="B2053" s="25"/>
      <c r="D2053" s="25"/>
      <c r="E2053" s="25"/>
      <c r="F2053" s="25"/>
      <c r="G2053" s="25"/>
      <c r="H2053" s="25"/>
      <c r="J2053" s="32"/>
      <c r="K2053" s="32"/>
      <c r="L2053" s="25"/>
      <c r="M2053" s="32"/>
      <c r="N2053" s="32"/>
      <c r="O2053" s="25"/>
      <c r="P2053" s="25"/>
    </row>
    <row r="2054" spans="1:16" x14ac:dyDescent="0.4">
      <c r="A2054" s="30"/>
      <c r="B2054" s="25"/>
      <c r="D2054" s="25"/>
      <c r="E2054" s="25"/>
      <c r="F2054" s="25"/>
      <c r="G2054" s="25"/>
      <c r="H2054" s="25"/>
      <c r="J2054" s="32"/>
      <c r="K2054" s="32"/>
      <c r="L2054" s="25"/>
      <c r="M2054" s="32"/>
      <c r="N2054" s="32"/>
      <c r="O2054" s="25"/>
      <c r="P2054" s="25"/>
    </row>
    <row r="2055" spans="1:16" x14ac:dyDescent="0.4">
      <c r="A2055" s="30"/>
      <c r="B2055" s="25"/>
      <c r="D2055" s="25"/>
      <c r="E2055" s="25"/>
      <c r="F2055" s="25"/>
      <c r="G2055" s="25"/>
      <c r="H2055" s="25"/>
      <c r="J2055" s="32"/>
      <c r="K2055" s="32"/>
      <c r="L2055" s="25"/>
      <c r="M2055" s="32"/>
      <c r="N2055" s="32"/>
      <c r="O2055" s="25"/>
      <c r="P2055" s="25"/>
    </row>
    <row r="2056" spans="1:16" x14ac:dyDescent="0.4">
      <c r="A2056" s="30"/>
      <c r="B2056" s="25"/>
      <c r="D2056" s="25"/>
      <c r="E2056" s="25"/>
      <c r="F2056" s="25"/>
      <c r="G2056" s="25"/>
      <c r="H2056" s="25"/>
      <c r="J2056" s="32"/>
      <c r="K2056" s="32"/>
      <c r="L2056" s="25"/>
      <c r="M2056" s="32"/>
      <c r="N2056" s="32"/>
      <c r="O2056" s="25"/>
      <c r="P2056" s="25"/>
    </row>
    <row r="2057" spans="1:16" x14ac:dyDescent="0.4">
      <c r="A2057" s="30"/>
      <c r="B2057" s="25"/>
      <c r="D2057" s="25"/>
      <c r="E2057" s="25"/>
      <c r="F2057" s="25"/>
      <c r="G2057" s="25"/>
      <c r="H2057" s="25"/>
      <c r="J2057" s="32"/>
      <c r="K2057" s="32"/>
      <c r="L2057" s="25"/>
      <c r="M2057" s="32"/>
      <c r="N2057" s="32"/>
      <c r="O2057" s="25"/>
      <c r="P2057" s="25"/>
    </row>
    <row r="2058" spans="1:16" x14ac:dyDescent="0.4">
      <c r="A2058" s="30"/>
      <c r="B2058" s="25"/>
      <c r="D2058" s="25"/>
      <c r="E2058" s="25"/>
      <c r="F2058" s="25"/>
      <c r="G2058" s="25"/>
      <c r="H2058" s="25"/>
      <c r="J2058" s="32"/>
      <c r="K2058" s="32"/>
      <c r="L2058" s="25"/>
      <c r="M2058" s="32"/>
      <c r="N2058" s="32"/>
      <c r="O2058" s="25"/>
      <c r="P2058" s="25"/>
    </row>
    <row r="2059" spans="1:16" x14ac:dyDescent="0.4">
      <c r="A2059" s="30"/>
      <c r="B2059" s="25"/>
      <c r="D2059" s="25"/>
      <c r="E2059" s="25"/>
      <c r="F2059" s="25"/>
      <c r="G2059" s="25"/>
      <c r="H2059" s="25"/>
      <c r="J2059" s="32"/>
      <c r="K2059" s="32"/>
      <c r="L2059" s="25"/>
      <c r="M2059" s="32"/>
      <c r="N2059" s="32"/>
      <c r="O2059" s="25"/>
      <c r="P2059" s="25"/>
    </row>
    <row r="2060" spans="1:16" x14ac:dyDescent="0.4">
      <c r="A2060" s="30"/>
      <c r="B2060" s="25"/>
      <c r="D2060" s="25"/>
      <c r="E2060" s="25"/>
      <c r="F2060" s="25"/>
      <c r="G2060" s="25"/>
      <c r="H2060" s="25"/>
      <c r="J2060" s="32"/>
      <c r="K2060" s="32"/>
      <c r="L2060" s="25"/>
      <c r="M2060" s="32"/>
      <c r="N2060" s="32"/>
      <c r="O2060" s="25"/>
      <c r="P2060" s="25"/>
    </row>
    <row r="2061" spans="1:16" x14ac:dyDescent="0.4">
      <c r="A2061" s="30"/>
      <c r="B2061" s="25"/>
      <c r="D2061" s="25"/>
      <c r="E2061" s="25"/>
      <c r="F2061" s="25"/>
      <c r="G2061" s="25"/>
      <c r="H2061" s="25"/>
      <c r="J2061" s="32"/>
      <c r="K2061" s="32"/>
      <c r="L2061" s="25"/>
      <c r="M2061" s="32"/>
      <c r="N2061" s="32"/>
      <c r="O2061" s="25"/>
      <c r="P2061" s="25"/>
    </row>
    <row r="2062" spans="1:16" x14ac:dyDescent="0.4">
      <c r="A2062" s="30"/>
      <c r="B2062" s="25"/>
      <c r="D2062" s="25"/>
      <c r="E2062" s="25"/>
      <c r="F2062" s="25"/>
      <c r="G2062" s="25"/>
      <c r="H2062" s="25"/>
      <c r="J2062" s="32"/>
      <c r="K2062" s="32"/>
      <c r="L2062" s="25"/>
      <c r="M2062" s="32"/>
      <c r="N2062" s="32"/>
      <c r="O2062" s="25"/>
      <c r="P2062" s="25"/>
    </row>
    <row r="2063" spans="1:16" x14ac:dyDescent="0.4">
      <c r="A2063" s="30"/>
      <c r="B2063" s="25"/>
      <c r="D2063" s="25"/>
      <c r="E2063" s="25"/>
      <c r="F2063" s="25"/>
      <c r="G2063" s="25"/>
      <c r="H2063" s="25"/>
      <c r="J2063" s="32"/>
      <c r="K2063" s="32"/>
      <c r="L2063" s="25"/>
      <c r="M2063" s="32"/>
      <c r="N2063" s="32"/>
      <c r="O2063" s="25"/>
      <c r="P2063" s="25"/>
    </row>
    <row r="2064" spans="1:16" x14ac:dyDescent="0.4">
      <c r="A2064" s="30"/>
      <c r="B2064" s="25"/>
      <c r="D2064" s="25"/>
      <c r="E2064" s="25"/>
      <c r="F2064" s="25"/>
      <c r="G2064" s="25"/>
      <c r="H2064" s="25"/>
      <c r="J2064" s="32"/>
      <c r="K2064" s="32"/>
      <c r="L2064" s="25"/>
      <c r="M2064" s="32"/>
      <c r="N2064" s="32"/>
      <c r="O2064" s="25"/>
      <c r="P2064" s="25"/>
    </row>
    <row r="2065" spans="2:16" x14ac:dyDescent="0.4">
      <c r="B2065" s="25"/>
      <c r="D2065" s="25"/>
      <c r="E2065" s="25"/>
      <c r="F2065" s="25"/>
      <c r="G2065" s="25"/>
      <c r="H2065" s="25"/>
      <c r="J2065" s="25"/>
      <c r="K2065" s="25"/>
      <c r="L2065" s="25"/>
      <c r="M2065" s="25"/>
      <c r="N2065" s="25"/>
      <c r="O2065" s="25"/>
      <c r="P2065" s="25"/>
    </row>
    <row r="2066" spans="2:16" x14ac:dyDescent="0.4">
      <c r="B2066" s="25"/>
      <c r="D2066" s="25"/>
      <c r="E2066" s="25"/>
      <c r="F2066" s="25"/>
      <c r="G2066" s="25"/>
      <c r="H2066" s="25"/>
      <c r="J2066" s="25"/>
      <c r="K2066" s="25"/>
      <c r="L2066" s="25"/>
      <c r="M2066" s="25"/>
      <c r="N2066" s="25"/>
      <c r="O2066" s="25"/>
      <c r="P2066" s="25"/>
    </row>
    <row r="2067" spans="2:16" x14ac:dyDescent="0.4">
      <c r="B2067" s="25"/>
      <c r="D2067" s="25"/>
      <c r="E2067" s="25"/>
      <c r="F2067" s="25"/>
      <c r="G2067" s="25"/>
      <c r="H2067" s="25"/>
      <c r="J2067" s="25"/>
      <c r="K2067" s="25"/>
      <c r="L2067" s="25"/>
      <c r="M2067" s="25"/>
      <c r="N2067" s="25"/>
      <c r="O2067" s="25"/>
      <c r="P2067" s="25"/>
    </row>
    <row r="2068" spans="2:16" x14ac:dyDescent="0.4">
      <c r="B2068" s="25"/>
      <c r="D2068" s="25"/>
      <c r="E2068" s="25"/>
      <c r="F2068" s="25"/>
      <c r="G2068" s="25"/>
      <c r="H2068" s="25"/>
      <c r="J2068" s="25"/>
      <c r="K2068" s="25"/>
      <c r="L2068" s="25"/>
      <c r="M2068" s="25"/>
      <c r="N2068" s="25"/>
      <c r="O2068" s="25"/>
      <c r="P2068" s="25"/>
    </row>
    <row r="2069" spans="2:16" x14ac:dyDescent="0.4">
      <c r="B2069" s="25"/>
      <c r="D2069" s="25"/>
      <c r="E2069" s="25"/>
      <c r="F2069" s="25"/>
      <c r="G2069" s="25"/>
      <c r="H2069" s="25"/>
      <c r="J2069" s="25"/>
      <c r="K2069" s="25"/>
      <c r="L2069" s="25"/>
      <c r="M2069" s="25"/>
      <c r="N2069" s="25"/>
      <c r="O2069" s="25"/>
      <c r="P2069" s="25"/>
    </row>
    <row r="2070" spans="2:16" x14ac:dyDescent="0.4">
      <c r="B2070" s="25"/>
      <c r="D2070" s="25"/>
      <c r="E2070" s="25"/>
      <c r="F2070" s="25"/>
      <c r="G2070" s="25"/>
      <c r="H2070" s="25"/>
      <c r="J2070" s="25"/>
      <c r="K2070" s="25"/>
      <c r="L2070" s="25"/>
      <c r="M2070" s="25"/>
      <c r="N2070" s="25"/>
      <c r="O2070" s="25"/>
      <c r="P2070" s="25"/>
    </row>
    <row r="2071" spans="2:16" x14ac:dyDescent="0.4">
      <c r="B2071" s="25"/>
      <c r="D2071" s="25"/>
      <c r="E2071" s="25"/>
      <c r="F2071" s="25"/>
      <c r="G2071" s="25"/>
      <c r="H2071" s="25"/>
      <c r="J2071" s="25"/>
      <c r="K2071" s="25"/>
      <c r="L2071" s="25"/>
      <c r="M2071" s="25"/>
      <c r="N2071" s="25"/>
      <c r="O2071" s="25"/>
      <c r="P2071" s="25"/>
    </row>
    <row r="2072" spans="2:16" x14ac:dyDescent="0.4">
      <c r="B2072" s="25"/>
      <c r="D2072" s="25"/>
      <c r="E2072" s="25"/>
      <c r="F2072" s="25"/>
      <c r="G2072" s="25"/>
      <c r="H2072" s="25"/>
      <c r="J2072" s="25"/>
      <c r="K2072" s="25"/>
      <c r="L2072" s="25"/>
      <c r="M2072" s="25"/>
      <c r="N2072" s="25"/>
      <c r="O2072" s="25"/>
      <c r="P2072" s="25"/>
    </row>
    <row r="2073" spans="2:16" x14ac:dyDescent="0.4">
      <c r="B2073" s="25"/>
      <c r="D2073" s="25"/>
      <c r="E2073" s="25"/>
      <c r="F2073" s="25"/>
      <c r="G2073" s="25"/>
      <c r="H2073" s="25"/>
      <c r="J2073" s="25"/>
      <c r="K2073" s="25"/>
      <c r="L2073" s="25"/>
      <c r="M2073" s="25"/>
      <c r="N2073" s="25"/>
      <c r="O2073" s="25"/>
      <c r="P2073" s="25"/>
    </row>
    <row r="2074" spans="2:16" x14ac:dyDescent="0.4">
      <c r="B2074" s="25"/>
      <c r="D2074" s="25"/>
      <c r="E2074" s="25"/>
      <c r="F2074" s="25"/>
      <c r="G2074" s="25"/>
      <c r="H2074" s="25"/>
      <c r="J2074" s="25"/>
      <c r="K2074" s="25"/>
      <c r="L2074" s="25"/>
      <c r="M2074" s="25"/>
      <c r="N2074" s="25"/>
      <c r="O2074" s="25"/>
      <c r="P2074" s="25"/>
    </row>
    <row r="2075" spans="2:16" x14ac:dyDescent="0.4">
      <c r="B2075" s="25"/>
      <c r="D2075" s="25"/>
      <c r="E2075" s="25"/>
      <c r="F2075" s="25"/>
      <c r="G2075" s="25"/>
      <c r="H2075" s="25"/>
      <c r="J2075" s="25"/>
      <c r="K2075" s="25"/>
      <c r="L2075" s="25"/>
      <c r="M2075" s="25"/>
      <c r="N2075" s="25"/>
      <c r="O2075" s="25"/>
      <c r="P2075" s="25"/>
    </row>
    <row r="2076" spans="2:16" x14ac:dyDescent="0.4">
      <c r="B2076" s="25"/>
      <c r="D2076" s="25"/>
      <c r="E2076" s="25"/>
      <c r="F2076" s="25"/>
      <c r="G2076" s="25"/>
      <c r="H2076" s="25"/>
      <c r="J2076" s="25"/>
      <c r="K2076" s="25"/>
      <c r="L2076" s="25"/>
      <c r="M2076" s="25"/>
      <c r="N2076" s="25"/>
      <c r="O2076" s="25"/>
      <c r="P2076" s="25"/>
    </row>
    <row r="2077" spans="2:16" x14ac:dyDescent="0.4">
      <c r="B2077" s="25"/>
      <c r="D2077" s="25"/>
      <c r="E2077" s="25"/>
      <c r="F2077" s="25"/>
      <c r="G2077" s="25"/>
      <c r="H2077" s="25"/>
      <c r="J2077" s="25"/>
      <c r="K2077" s="25"/>
      <c r="L2077" s="25"/>
      <c r="M2077" s="25"/>
      <c r="N2077" s="25"/>
      <c r="O2077" s="25"/>
      <c r="P2077" s="25"/>
    </row>
    <row r="2078" spans="2:16" x14ac:dyDescent="0.4">
      <c r="B2078" s="25"/>
      <c r="D2078" s="25"/>
      <c r="E2078" s="25"/>
      <c r="F2078" s="25"/>
      <c r="G2078" s="25"/>
      <c r="H2078" s="25"/>
      <c r="J2078" s="25"/>
      <c r="K2078" s="25"/>
      <c r="L2078" s="25"/>
      <c r="M2078" s="25"/>
      <c r="N2078" s="25"/>
      <c r="O2078" s="25"/>
      <c r="P2078" s="25"/>
    </row>
    <row r="2079" spans="2:16" x14ac:dyDescent="0.4">
      <c r="B2079" s="25"/>
      <c r="D2079" s="25"/>
      <c r="E2079" s="25"/>
      <c r="F2079" s="25"/>
      <c r="G2079" s="25"/>
      <c r="H2079" s="25"/>
      <c r="J2079" s="25"/>
      <c r="K2079" s="25"/>
      <c r="L2079" s="25"/>
      <c r="M2079" s="25"/>
      <c r="N2079" s="25"/>
      <c r="O2079" s="25"/>
      <c r="P2079" s="25"/>
    </row>
    <row r="2080" spans="2:16" x14ac:dyDescent="0.4">
      <c r="B2080" s="25"/>
      <c r="D2080" s="25"/>
      <c r="E2080" s="25"/>
      <c r="F2080" s="25"/>
      <c r="G2080" s="25"/>
      <c r="H2080" s="25"/>
      <c r="J2080" s="25"/>
      <c r="K2080" s="25"/>
      <c r="L2080" s="25"/>
      <c r="M2080" s="25"/>
      <c r="N2080" s="25"/>
      <c r="O2080" s="25"/>
      <c r="P2080" s="25"/>
    </row>
    <row r="2081" spans="2:16" x14ac:dyDescent="0.4">
      <c r="B2081" s="25"/>
      <c r="D2081" s="25"/>
      <c r="E2081" s="25"/>
      <c r="F2081" s="25"/>
      <c r="G2081" s="25"/>
      <c r="H2081" s="25"/>
      <c r="J2081" s="25"/>
      <c r="K2081" s="25"/>
      <c r="L2081" s="25"/>
      <c r="M2081" s="25"/>
      <c r="N2081" s="25"/>
      <c r="O2081" s="25"/>
      <c r="P2081" s="25"/>
    </row>
    <row r="2082" spans="2:16" x14ac:dyDescent="0.4">
      <c r="B2082" s="25"/>
      <c r="D2082" s="25"/>
      <c r="E2082" s="25"/>
      <c r="F2082" s="25"/>
      <c r="G2082" s="25"/>
      <c r="H2082" s="25"/>
      <c r="J2082" s="25"/>
      <c r="K2082" s="25"/>
      <c r="L2082" s="25"/>
      <c r="M2082" s="25"/>
      <c r="N2082" s="25"/>
      <c r="O2082" s="25"/>
      <c r="P2082" s="25"/>
    </row>
    <row r="2083" spans="2:16" x14ac:dyDescent="0.4">
      <c r="B2083" s="25"/>
      <c r="D2083" s="25"/>
      <c r="E2083" s="25"/>
      <c r="F2083" s="25"/>
      <c r="G2083" s="25"/>
      <c r="H2083" s="25"/>
      <c r="J2083" s="25"/>
      <c r="K2083" s="25"/>
      <c r="L2083" s="25"/>
      <c r="M2083" s="25"/>
      <c r="N2083" s="25"/>
      <c r="O2083" s="25"/>
      <c r="P2083" s="25"/>
    </row>
    <row r="2084" spans="2:16" x14ac:dyDescent="0.4">
      <c r="B2084" s="25"/>
      <c r="D2084" s="25"/>
      <c r="E2084" s="25"/>
      <c r="F2084" s="25"/>
      <c r="G2084" s="25"/>
      <c r="H2084" s="25"/>
      <c r="J2084" s="25"/>
      <c r="K2084" s="25"/>
      <c r="L2084" s="25"/>
      <c r="M2084" s="25"/>
      <c r="N2084" s="25"/>
      <c r="O2084" s="25"/>
      <c r="P2084" s="25"/>
    </row>
    <row r="2085" spans="2:16" x14ac:dyDescent="0.4">
      <c r="B2085" s="25"/>
      <c r="D2085" s="25"/>
      <c r="E2085" s="25"/>
      <c r="F2085" s="25"/>
      <c r="G2085" s="25"/>
      <c r="H2085" s="25"/>
      <c r="J2085" s="25"/>
      <c r="K2085" s="25"/>
      <c r="L2085" s="25"/>
      <c r="M2085" s="25"/>
      <c r="N2085" s="25"/>
      <c r="O2085" s="25"/>
      <c r="P2085" s="25"/>
    </row>
    <row r="2086" spans="2:16" x14ac:dyDescent="0.4">
      <c r="B2086" s="25"/>
      <c r="D2086" s="25"/>
      <c r="E2086" s="25"/>
      <c r="F2086" s="25"/>
      <c r="G2086" s="25"/>
      <c r="H2086" s="25"/>
      <c r="J2086" s="25"/>
      <c r="K2086" s="25"/>
      <c r="L2086" s="25"/>
      <c r="M2086" s="25"/>
      <c r="N2086" s="25"/>
      <c r="O2086" s="25"/>
      <c r="P2086" s="25"/>
    </row>
    <row r="2087" spans="2:16" x14ac:dyDescent="0.4">
      <c r="B2087" s="25"/>
      <c r="D2087" s="25"/>
      <c r="E2087" s="25"/>
      <c r="F2087" s="25"/>
      <c r="G2087" s="25"/>
      <c r="H2087" s="25"/>
      <c r="J2087" s="25"/>
      <c r="K2087" s="25"/>
      <c r="L2087" s="25"/>
      <c r="M2087" s="25"/>
      <c r="N2087" s="25"/>
      <c r="O2087" s="25"/>
      <c r="P2087" s="25"/>
    </row>
    <row r="2088" spans="2:16" x14ac:dyDescent="0.4">
      <c r="B2088" s="25"/>
      <c r="D2088" s="25"/>
      <c r="E2088" s="25"/>
      <c r="F2088" s="25"/>
      <c r="G2088" s="25"/>
      <c r="H2088" s="25"/>
      <c r="J2088" s="25"/>
      <c r="K2088" s="25"/>
      <c r="L2088" s="25"/>
      <c r="M2088" s="25"/>
      <c r="N2088" s="25"/>
      <c r="O2088" s="25"/>
      <c r="P2088" s="25"/>
    </row>
    <row r="2089" spans="2:16" x14ac:dyDescent="0.4">
      <c r="B2089" s="25"/>
      <c r="D2089" s="25"/>
      <c r="E2089" s="25"/>
      <c r="F2089" s="25"/>
      <c r="G2089" s="25"/>
      <c r="H2089" s="25"/>
      <c r="J2089" s="25"/>
      <c r="K2089" s="25"/>
      <c r="L2089" s="25"/>
      <c r="M2089" s="25"/>
      <c r="N2089" s="25"/>
      <c r="O2089" s="25"/>
      <c r="P2089" s="25"/>
    </row>
    <row r="2090" spans="2:16" x14ac:dyDescent="0.4">
      <c r="B2090" s="25"/>
      <c r="D2090" s="25"/>
      <c r="E2090" s="25"/>
      <c r="F2090" s="25"/>
      <c r="G2090" s="25"/>
      <c r="H2090" s="25"/>
      <c r="J2090" s="25"/>
      <c r="K2090" s="25"/>
      <c r="L2090" s="25"/>
      <c r="M2090" s="25"/>
      <c r="N2090" s="25"/>
      <c r="O2090" s="25"/>
      <c r="P2090" s="25"/>
    </row>
    <row r="2091" spans="2:16" x14ac:dyDescent="0.4">
      <c r="B2091" s="25"/>
      <c r="D2091" s="25"/>
      <c r="E2091" s="25"/>
      <c r="F2091" s="25"/>
      <c r="G2091" s="25"/>
      <c r="H2091" s="25"/>
      <c r="J2091" s="25"/>
      <c r="K2091" s="25"/>
      <c r="L2091" s="25"/>
      <c r="M2091" s="25"/>
      <c r="N2091" s="25"/>
      <c r="O2091" s="25"/>
      <c r="P2091" s="25"/>
    </row>
    <row r="2092" spans="2:16" x14ac:dyDescent="0.4">
      <c r="B2092" s="25"/>
      <c r="D2092" s="25"/>
      <c r="E2092" s="25"/>
      <c r="F2092" s="25"/>
      <c r="G2092" s="25"/>
      <c r="H2092" s="25"/>
      <c r="J2092" s="25"/>
      <c r="K2092" s="25"/>
      <c r="L2092" s="25"/>
      <c r="M2092" s="25"/>
      <c r="N2092" s="25"/>
      <c r="O2092" s="25"/>
      <c r="P2092" s="25"/>
    </row>
    <row r="2093" spans="2:16" x14ac:dyDescent="0.4">
      <c r="B2093" s="25"/>
      <c r="D2093" s="25"/>
      <c r="E2093" s="25"/>
      <c r="F2093" s="25"/>
      <c r="G2093" s="25"/>
      <c r="H2093" s="25"/>
      <c r="J2093" s="25"/>
      <c r="K2093" s="25"/>
      <c r="L2093" s="25"/>
      <c r="M2093" s="25"/>
      <c r="N2093" s="25"/>
      <c r="O2093" s="25"/>
      <c r="P2093" s="25"/>
    </row>
    <row r="2094" spans="2:16" x14ac:dyDescent="0.4">
      <c r="B2094" s="25"/>
      <c r="D2094" s="25"/>
      <c r="E2094" s="25"/>
      <c r="F2094" s="25"/>
      <c r="G2094" s="25"/>
      <c r="H2094" s="25"/>
      <c r="J2094" s="25"/>
      <c r="K2094" s="25"/>
      <c r="L2094" s="25"/>
      <c r="M2094" s="25"/>
      <c r="N2094" s="25"/>
      <c r="O2094" s="25"/>
      <c r="P2094" s="25"/>
    </row>
    <row r="2095" spans="2:16" x14ac:dyDescent="0.4">
      <c r="B2095" s="25"/>
      <c r="D2095" s="25"/>
      <c r="E2095" s="25"/>
      <c r="F2095" s="25"/>
      <c r="G2095" s="25"/>
      <c r="H2095" s="25"/>
      <c r="J2095" s="25"/>
      <c r="K2095" s="25"/>
      <c r="L2095" s="25"/>
      <c r="M2095" s="25"/>
      <c r="N2095" s="25"/>
      <c r="O2095" s="25"/>
      <c r="P2095" s="25"/>
    </row>
    <row r="2096" spans="2:16" x14ac:dyDescent="0.4">
      <c r="B2096" s="25"/>
      <c r="D2096" s="25"/>
      <c r="E2096" s="25"/>
      <c r="F2096" s="25"/>
      <c r="G2096" s="25"/>
      <c r="H2096" s="25"/>
      <c r="J2096" s="25"/>
      <c r="K2096" s="25"/>
      <c r="L2096" s="25"/>
      <c r="M2096" s="25"/>
      <c r="N2096" s="25"/>
      <c r="O2096" s="25"/>
      <c r="P2096" s="25"/>
    </row>
    <row r="2097" spans="2:16" x14ac:dyDescent="0.4">
      <c r="B2097" s="25"/>
      <c r="D2097" s="25"/>
      <c r="E2097" s="25"/>
      <c r="F2097" s="25"/>
      <c r="G2097" s="25"/>
      <c r="H2097" s="25"/>
      <c r="J2097" s="25"/>
      <c r="K2097" s="25"/>
      <c r="L2097" s="25"/>
      <c r="M2097" s="25"/>
      <c r="N2097" s="25"/>
      <c r="O2097" s="25"/>
      <c r="P2097" s="25"/>
    </row>
    <row r="2098" spans="2:16" x14ac:dyDescent="0.4">
      <c r="B2098" s="25"/>
      <c r="D2098" s="25"/>
      <c r="E2098" s="25"/>
      <c r="F2098" s="25"/>
      <c r="G2098" s="25"/>
      <c r="H2098" s="25"/>
      <c r="J2098" s="25"/>
      <c r="K2098" s="25"/>
      <c r="L2098" s="25"/>
      <c r="M2098" s="25"/>
      <c r="N2098" s="25"/>
      <c r="O2098" s="25"/>
      <c r="P2098" s="25"/>
    </row>
    <row r="2099" spans="2:16" x14ac:dyDescent="0.4">
      <c r="B2099" s="25"/>
      <c r="D2099" s="25"/>
      <c r="E2099" s="25"/>
      <c r="F2099" s="25"/>
      <c r="G2099" s="25"/>
      <c r="H2099" s="25"/>
      <c r="J2099" s="25"/>
      <c r="K2099" s="25"/>
      <c r="L2099" s="25"/>
      <c r="M2099" s="25"/>
      <c r="N2099" s="25"/>
      <c r="O2099" s="25"/>
      <c r="P2099" s="25"/>
    </row>
    <row r="2100" spans="2:16" x14ac:dyDescent="0.4">
      <c r="B2100" s="25"/>
      <c r="D2100" s="25"/>
      <c r="E2100" s="25"/>
      <c r="F2100" s="25"/>
      <c r="G2100" s="25"/>
      <c r="H2100" s="25"/>
      <c r="J2100" s="25"/>
      <c r="K2100" s="25"/>
      <c r="L2100" s="25"/>
      <c r="M2100" s="25"/>
      <c r="N2100" s="25"/>
      <c r="O2100" s="25"/>
      <c r="P2100" s="25"/>
    </row>
    <row r="2101" spans="2:16" x14ac:dyDescent="0.4">
      <c r="B2101" s="25"/>
      <c r="D2101" s="25"/>
      <c r="E2101" s="25"/>
      <c r="F2101" s="25"/>
      <c r="G2101" s="25"/>
      <c r="H2101" s="25"/>
      <c r="J2101" s="25"/>
      <c r="K2101" s="25"/>
      <c r="L2101" s="25"/>
      <c r="M2101" s="25"/>
      <c r="N2101" s="25"/>
      <c r="O2101" s="25"/>
      <c r="P2101" s="25"/>
    </row>
    <row r="2102" spans="2:16" x14ac:dyDescent="0.4">
      <c r="B2102" s="25"/>
      <c r="D2102" s="25"/>
      <c r="E2102" s="25"/>
      <c r="F2102" s="25"/>
      <c r="G2102" s="25"/>
      <c r="H2102" s="25"/>
      <c r="J2102" s="25"/>
      <c r="K2102" s="25"/>
      <c r="L2102" s="25"/>
      <c r="M2102" s="25"/>
      <c r="N2102" s="25"/>
      <c r="O2102" s="25"/>
      <c r="P2102" s="25"/>
    </row>
    <row r="2103" spans="2:16" x14ac:dyDescent="0.4">
      <c r="B2103" s="25"/>
      <c r="D2103" s="25"/>
      <c r="E2103" s="25"/>
      <c r="F2103" s="25"/>
      <c r="G2103" s="25"/>
      <c r="H2103" s="25"/>
      <c r="J2103" s="25"/>
      <c r="K2103" s="25"/>
      <c r="L2103" s="25"/>
      <c r="M2103" s="25"/>
      <c r="N2103" s="25"/>
      <c r="O2103" s="25"/>
      <c r="P2103" s="25"/>
    </row>
    <row r="2104" spans="2:16" x14ac:dyDescent="0.4">
      <c r="B2104" s="25"/>
      <c r="D2104" s="25"/>
      <c r="E2104" s="25"/>
      <c r="F2104" s="25"/>
      <c r="G2104" s="25"/>
      <c r="H2104" s="25"/>
      <c r="J2104" s="25"/>
      <c r="K2104" s="25"/>
      <c r="L2104" s="25"/>
      <c r="M2104" s="25"/>
      <c r="N2104" s="25"/>
      <c r="O2104" s="25"/>
      <c r="P2104" s="25"/>
    </row>
    <row r="2105" spans="2:16" x14ac:dyDescent="0.4">
      <c r="B2105" s="25"/>
      <c r="D2105" s="25"/>
      <c r="E2105" s="25"/>
      <c r="F2105" s="25"/>
      <c r="G2105" s="25"/>
      <c r="H2105" s="25"/>
      <c r="J2105" s="25"/>
      <c r="K2105" s="25"/>
      <c r="L2105" s="25"/>
      <c r="M2105" s="25"/>
      <c r="N2105" s="25"/>
      <c r="O2105" s="25"/>
      <c r="P2105" s="25"/>
    </row>
    <row r="2106" spans="2:16" x14ac:dyDescent="0.4">
      <c r="B2106" s="25"/>
      <c r="D2106" s="25"/>
      <c r="E2106" s="25"/>
      <c r="F2106" s="25"/>
      <c r="G2106" s="25"/>
      <c r="H2106" s="25"/>
      <c r="J2106" s="25"/>
      <c r="K2106" s="25"/>
      <c r="L2106" s="25"/>
      <c r="M2106" s="25"/>
      <c r="N2106" s="25"/>
      <c r="O2106" s="25"/>
      <c r="P2106" s="25"/>
    </row>
    <row r="2107" spans="2:16" x14ac:dyDescent="0.4">
      <c r="B2107" s="25"/>
      <c r="D2107" s="25"/>
      <c r="E2107" s="25"/>
      <c r="F2107" s="25"/>
      <c r="G2107" s="25"/>
      <c r="H2107" s="25"/>
      <c r="J2107" s="25"/>
      <c r="K2107" s="25"/>
      <c r="L2107" s="25"/>
      <c r="M2107" s="25"/>
      <c r="N2107" s="25"/>
      <c r="O2107" s="25"/>
      <c r="P2107" s="25"/>
    </row>
    <row r="2108" spans="2:16" x14ac:dyDescent="0.4">
      <c r="B2108" s="25"/>
      <c r="D2108" s="25"/>
      <c r="E2108" s="25"/>
      <c r="F2108" s="25"/>
      <c r="G2108" s="25"/>
      <c r="H2108" s="25"/>
      <c r="J2108" s="25"/>
      <c r="K2108" s="25"/>
      <c r="L2108" s="25"/>
      <c r="M2108" s="25"/>
      <c r="N2108" s="25"/>
      <c r="O2108" s="25"/>
      <c r="P2108" s="25"/>
    </row>
    <row r="2109" spans="2:16" x14ac:dyDescent="0.4">
      <c r="B2109" s="25"/>
      <c r="D2109" s="25"/>
      <c r="E2109" s="25"/>
      <c r="F2109" s="25"/>
      <c r="G2109" s="25"/>
      <c r="H2109" s="25"/>
      <c r="J2109" s="25"/>
      <c r="K2109" s="25"/>
      <c r="L2109" s="25"/>
      <c r="M2109" s="25"/>
      <c r="N2109" s="25"/>
      <c r="O2109" s="25"/>
      <c r="P2109" s="25"/>
    </row>
    <row r="2110" spans="2:16" x14ac:dyDescent="0.4">
      <c r="B2110" s="25"/>
      <c r="D2110" s="25"/>
      <c r="E2110" s="25"/>
      <c r="F2110" s="25"/>
      <c r="G2110" s="25"/>
      <c r="H2110" s="25"/>
      <c r="J2110" s="25"/>
      <c r="K2110" s="25"/>
      <c r="L2110" s="25"/>
      <c r="M2110" s="25"/>
      <c r="N2110" s="25"/>
      <c r="O2110" s="25"/>
      <c r="P2110" s="25"/>
    </row>
    <row r="2111" spans="2:16" x14ac:dyDescent="0.4">
      <c r="B2111" s="25"/>
      <c r="D2111" s="25"/>
      <c r="E2111" s="25"/>
      <c r="F2111" s="25"/>
      <c r="G2111" s="25"/>
      <c r="H2111" s="25"/>
      <c r="J2111" s="25"/>
      <c r="K2111" s="25"/>
      <c r="L2111" s="25"/>
      <c r="M2111" s="25"/>
      <c r="N2111" s="25"/>
      <c r="O2111" s="25"/>
      <c r="P2111" s="25"/>
    </row>
    <row r="2112" spans="2:16" x14ac:dyDescent="0.4">
      <c r="B2112" s="25"/>
      <c r="D2112" s="25"/>
      <c r="E2112" s="25"/>
      <c r="F2112" s="25"/>
      <c r="G2112" s="25"/>
      <c r="H2112" s="25"/>
      <c r="J2112" s="25"/>
      <c r="K2112" s="25"/>
      <c r="L2112" s="25"/>
      <c r="M2112" s="25"/>
      <c r="N2112" s="25"/>
      <c r="O2112" s="25"/>
      <c r="P2112" s="25"/>
    </row>
    <row r="2113" spans="2:16" x14ac:dyDescent="0.4">
      <c r="B2113" s="25"/>
      <c r="D2113" s="25"/>
      <c r="E2113" s="25"/>
      <c r="F2113" s="25"/>
      <c r="G2113" s="25"/>
      <c r="H2113" s="25"/>
      <c r="J2113" s="25"/>
      <c r="K2113" s="25"/>
      <c r="L2113" s="25"/>
      <c r="M2113" s="25"/>
      <c r="N2113" s="25"/>
      <c r="O2113" s="25"/>
      <c r="P2113" s="25"/>
    </row>
    <row r="2114" spans="2:16" x14ac:dyDescent="0.4">
      <c r="B2114" s="25"/>
      <c r="D2114" s="25"/>
      <c r="E2114" s="25"/>
      <c r="F2114" s="25"/>
      <c r="G2114" s="25"/>
      <c r="H2114" s="25"/>
      <c r="J2114" s="25"/>
      <c r="K2114" s="25"/>
      <c r="L2114" s="25"/>
      <c r="M2114" s="25"/>
      <c r="N2114" s="25"/>
      <c r="O2114" s="25"/>
      <c r="P2114" s="25"/>
    </row>
    <row r="2115" spans="2:16" x14ac:dyDescent="0.4">
      <c r="B2115" s="25"/>
      <c r="D2115" s="25"/>
      <c r="E2115" s="25"/>
      <c r="F2115" s="25"/>
      <c r="G2115" s="25"/>
      <c r="H2115" s="25"/>
      <c r="J2115" s="25"/>
      <c r="K2115" s="25"/>
      <c r="L2115" s="25"/>
      <c r="M2115" s="25"/>
      <c r="N2115" s="25"/>
      <c r="O2115" s="25"/>
      <c r="P2115" s="25"/>
    </row>
    <row r="2116" spans="2:16" x14ac:dyDescent="0.4">
      <c r="B2116" s="25"/>
      <c r="D2116" s="25"/>
      <c r="E2116" s="25"/>
      <c r="F2116" s="25"/>
      <c r="G2116" s="25"/>
      <c r="H2116" s="25"/>
      <c r="J2116" s="25"/>
      <c r="K2116" s="25"/>
      <c r="L2116" s="25"/>
      <c r="M2116" s="25"/>
      <c r="N2116" s="25"/>
      <c r="O2116" s="25"/>
      <c r="P2116" s="25"/>
    </row>
    <row r="2117" spans="2:16" x14ac:dyDescent="0.4">
      <c r="B2117" s="25"/>
      <c r="D2117" s="25"/>
      <c r="E2117" s="25"/>
      <c r="F2117" s="25"/>
      <c r="G2117" s="25"/>
      <c r="H2117" s="25"/>
      <c r="J2117" s="25"/>
      <c r="K2117" s="25"/>
      <c r="L2117" s="25"/>
      <c r="M2117" s="25"/>
      <c r="N2117" s="25"/>
      <c r="O2117" s="25"/>
      <c r="P2117" s="25"/>
    </row>
    <row r="2118" spans="2:16" x14ac:dyDescent="0.4">
      <c r="B2118" s="25"/>
      <c r="D2118" s="25"/>
      <c r="E2118" s="25"/>
      <c r="F2118" s="25"/>
      <c r="G2118" s="25"/>
      <c r="H2118" s="25"/>
      <c r="J2118" s="25"/>
      <c r="K2118" s="25"/>
      <c r="L2118" s="25"/>
      <c r="M2118" s="25"/>
      <c r="N2118" s="25"/>
      <c r="O2118" s="25"/>
      <c r="P2118" s="25"/>
    </row>
    <row r="2119" spans="2:16" x14ac:dyDescent="0.4">
      <c r="B2119" s="25"/>
      <c r="D2119" s="25"/>
      <c r="E2119" s="25"/>
      <c r="F2119" s="25"/>
      <c r="G2119" s="25"/>
      <c r="H2119" s="25"/>
      <c r="J2119" s="25"/>
      <c r="K2119" s="25"/>
      <c r="L2119" s="25"/>
      <c r="M2119" s="25"/>
      <c r="N2119" s="25"/>
      <c r="O2119" s="25"/>
      <c r="P2119" s="25"/>
    </row>
    <row r="2120" spans="2:16" x14ac:dyDescent="0.4">
      <c r="B2120" s="25"/>
      <c r="D2120" s="25"/>
      <c r="E2120" s="25"/>
      <c r="F2120" s="25"/>
      <c r="G2120" s="25"/>
      <c r="H2120" s="25"/>
      <c r="J2120" s="25"/>
      <c r="K2120" s="25"/>
      <c r="L2120" s="25"/>
      <c r="M2120" s="25"/>
      <c r="N2120" s="25"/>
      <c r="O2120" s="25"/>
      <c r="P2120" s="25"/>
    </row>
    <row r="2121" spans="2:16" x14ac:dyDescent="0.4">
      <c r="B2121" s="25"/>
      <c r="D2121" s="25"/>
      <c r="E2121" s="25"/>
      <c r="F2121" s="25"/>
      <c r="G2121" s="25"/>
      <c r="H2121" s="25"/>
      <c r="J2121" s="25"/>
      <c r="K2121" s="25"/>
      <c r="L2121" s="25"/>
      <c r="M2121" s="25"/>
      <c r="N2121" s="25"/>
      <c r="O2121" s="25"/>
      <c r="P2121" s="25"/>
    </row>
    <row r="2122" spans="2:16" x14ac:dyDescent="0.4">
      <c r="B2122" s="25"/>
      <c r="D2122" s="25"/>
      <c r="E2122" s="25"/>
      <c r="F2122" s="25"/>
      <c r="G2122" s="25"/>
      <c r="H2122" s="25"/>
      <c r="J2122" s="25"/>
      <c r="K2122" s="25"/>
      <c r="L2122" s="25"/>
      <c r="M2122" s="25"/>
      <c r="N2122" s="25"/>
      <c r="O2122" s="25"/>
      <c r="P2122" s="25"/>
    </row>
    <row r="2123" spans="2:16" x14ac:dyDescent="0.4">
      <c r="B2123" s="25"/>
      <c r="D2123" s="25"/>
      <c r="E2123" s="25"/>
      <c r="F2123" s="25"/>
      <c r="G2123" s="25"/>
      <c r="H2123" s="25"/>
      <c r="J2123" s="25"/>
      <c r="K2123" s="25"/>
      <c r="L2123" s="25"/>
      <c r="M2123" s="25"/>
      <c r="N2123" s="25"/>
      <c r="O2123" s="25"/>
      <c r="P2123" s="25"/>
    </row>
    <row r="2124" spans="2:16" x14ac:dyDescent="0.4">
      <c r="B2124" s="25"/>
      <c r="D2124" s="25"/>
      <c r="E2124" s="25"/>
      <c r="F2124" s="25"/>
      <c r="G2124" s="25"/>
      <c r="H2124" s="25"/>
      <c r="J2124" s="25"/>
      <c r="K2124" s="25"/>
      <c r="L2124" s="25"/>
      <c r="M2124" s="25"/>
      <c r="N2124" s="25"/>
      <c r="O2124" s="25"/>
      <c r="P2124" s="25"/>
    </row>
    <row r="2125" spans="2:16" x14ac:dyDescent="0.4">
      <c r="B2125" s="25"/>
      <c r="D2125" s="25"/>
      <c r="E2125" s="25"/>
      <c r="F2125" s="25"/>
      <c r="G2125" s="25"/>
      <c r="H2125" s="25"/>
      <c r="J2125" s="25"/>
      <c r="K2125" s="25"/>
      <c r="L2125" s="25"/>
      <c r="M2125" s="25"/>
      <c r="N2125" s="25"/>
      <c r="O2125" s="25"/>
      <c r="P2125" s="25"/>
    </row>
    <row r="2126" spans="2:16" x14ac:dyDescent="0.4">
      <c r="B2126" s="25"/>
      <c r="D2126" s="25"/>
      <c r="E2126" s="25"/>
      <c r="F2126" s="25"/>
      <c r="G2126" s="25"/>
      <c r="H2126" s="25"/>
      <c r="J2126" s="25"/>
      <c r="K2126" s="25"/>
      <c r="L2126" s="25"/>
      <c r="M2126" s="25"/>
      <c r="N2126" s="25"/>
      <c r="O2126" s="25"/>
      <c r="P2126" s="25"/>
    </row>
    <row r="2127" spans="2:16" x14ac:dyDescent="0.4">
      <c r="B2127" s="25"/>
      <c r="D2127" s="25"/>
      <c r="E2127" s="25"/>
      <c r="F2127" s="25"/>
      <c r="G2127" s="25"/>
      <c r="H2127" s="25"/>
      <c r="J2127" s="25"/>
      <c r="K2127" s="25"/>
      <c r="L2127" s="25"/>
      <c r="M2127" s="25"/>
      <c r="N2127" s="25"/>
      <c r="O2127" s="25"/>
      <c r="P2127" s="25"/>
    </row>
    <row r="2128" spans="2:16" x14ac:dyDescent="0.4">
      <c r="B2128" s="25"/>
      <c r="D2128" s="25"/>
      <c r="E2128" s="25"/>
      <c r="F2128" s="25"/>
      <c r="G2128" s="25"/>
      <c r="H2128" s="25"/>
      <c r="J2128" s="25"/>
      <c r="K2128" s="25"/>
      <c r="L2128" s="25"/>
      <c r="M2128" s="25"/>
      <c r="N2128" s="25"/>
      <c r="O2128" s="25"/>
      <c r="P2128" s="25"/>
    </row>
    <row r="2129" spans="2:16" x14ac:dyDescent="0.4">
      <c r="B2129" s="25"/>
      <c r="D2129" s="25"/>
      <c r="E2129" s="25"/>
      <c r="F2129" s="25"/>
      <c r="G2129" s="25"/>
      <c r="H2129" s="25"/>
      <c r="J2129" s="25"/>
      <c r="K2129" s="25"/>
      <c r="L2129" s="25"/>
      <c r="M2129" s="25"/>
      <c r="N2129" s="25"/>
      <c r="O2129" s="25"/>
      <c r="P2129" s="25"/>
    </row>
    <row r="2130" spans="2:16" x14ac:dyDescent="0.4">
      <c r="B2130" s="25"/>
      <c r="D2130" s="25"/>
      <c r="E2130" s="25"/>
      <c r="F2130" s="25"/>
      <c r="G2130" s="25"/>
      <c r="H2130" s="25"/>
      <c r="J2130" s="25"/>
      <c r="K2130" s="25"/>
      <c r="L2130" s="25"/>
      <c r="M2130" s="25"/>
      <c r="N2130" s="25"/>
      <c r="O2130" s="25"/>
      <c r="P2130" s="25"/>
    </row>
    <row r="2131" spans="2:16" x14ac:dyDescent="0.4">
      <c r="B2131" s="25"/>
      <c r="D2131" s="25"/>
      <c r="E2131" s="25"/>
      <c r="F2131" s="25"/>
      <c r="G2131" s="25"/>
      <c r="H2131" s="25"/>
      <c r="J2131" s="25"/>
      <c r="K2131" s="25"/>
      <c r="L2131" s="25"/>
      <c r="M2131" s="25"/>
      <c r="N2131" s="25"/>
      <c r="O2131" s="25"/>
      <c r="P2131" s="25"/>
    </row>
    <row r="2132" spans="2:16" x14ac:dyDescent="0.4">
      <c r="B2132" s="25"/>
      <c r="D2132" s="25"/>
      <c r="E2132" s="25"/>
      <c r="F2132" s="25"/>
      <c r="G2132" s="25"/>
      <c r="H2132" s="25"/>
      <c r="J2132" s="25"/>
      <c r="K2132" s="25"/>
      <c r="L2132" s="25"/>
      <c r="M2132" s="25"/>
      <c r="N2132" s="25"/>
      <c r="O2132" s="25"/>
      <c r="P2132" s="25"/>
    </row>
    <row r="2133" spans="2:16" x14ac:dyDescent="0.4">
      <c r="B2133" s="25"/>
      <c r="D2133" s="25"/>
      <c r="E2133" s="25"/>
      <c r="F2133" s="25"/>
      <c r="G2133" s="25"/>
      <c r="H2133" s="25"/>
      <c r="J2133" s="25"/>
      <c r="K2133" s="25"/>
      <c r="L2133" s="25"/>
      <c r="M2133" s="25"/>
      <c r="N2133" s="25"/>
      <c r="O2133" s="25"/>
      <c r="P2133" s="25"/>
    </row>
    <row r="2134" spans="2:16" x14ac:dyDescent="0.4">
      <c r="B2134" s="25"/>
      <c r="D2134" s="25"/>
      <c r="E2134" s="25"/>
      <c r="F2134" s="25"/>
      <c r="G2134" s="25"/>
      <c r="H2134" s="25"/>
      <c r="J2134" s="25"/>
      <c r="K2134" s="25"/>
      <c r="L2134" s="25"/>
      <c r="M2134" s="25"/>
      <c r="N2134" s="25"/>
      <c r="O2134" s="25"/>
      <c r="P2134" s="25"/>
    </row>
    <row r="2135" spans="2:16" x14ac:dyDescent="0.4">
      <c r="B2135" s="25"/>
      <c r="D2135" s="25"/>
      <c r="E2135" s="25"/>
      <c r="F2135" s="25"/>
      <c r="G2135" s="25"/>
      <c r="H2135" s="25"/>
      <c r="J2135" s="25"/>
      <c r="K2135" s="25"/>
      <c r="L2135" s="25"/>
      <c r="M2135" s="25"/>
      <c r="N2135" s="25"/>
      <c r="O2135" s="25"/>
      <c r="P2135" s="25"/>
    </row>
    <row r="2136" spans="2:16" x14ac:dyDescent="0.4">
      <c r="B2136" s="25"/>
      <c r="D2136" s="25"/>
      <c r="E2136" s="25"/>
      <c r="F2136" s="25"/>
      <c r="G2136" s="25"/>
      <c r="H2136" s="25"/>
      <c r="J2136" s="25"/>
      <c r="K2136" s="25"/>
      <c r="L2136" s="25"/>
      <c r="M2136" s="25"/>
      <c r="N2136" s="25"/>
      <c r="O2136" s="25"/>
      <c r="P2136" s="25"/>
    </row>
    <row r="2137" spans="2:16" x14ac:dyDescent="0.4">
      <c r="B2137" s="25"/>
      <c r="D2137" s="25"/>
      <c r="E2137" s="25"/>
      <c r="F2137" s="25"/>
      <c r="G2137" s="25"/>
      <c r="H2137" s="25"/>
      <c r="J2137" s="25"/>
      <c r="K2137" s="25"/>
      <c r="L2137" s="25"/>
      <c r="M2137" s="25"/>
      <c r="N2137" s="25"/>
      <c r="O2137" s="25"/>
      <c r="P2137" s="25"/>
    </row>
    <row r="2138" spans="2:16" x14ac:dyDescent="0.4">
      <c r="B2138" s="25"/>
      <c r="D2138" s="25"/>
      <c r="E2138" s="25"/>
      <c r="F2138" s="25"/>
      <c r="G2138" s="25"/>
      <c r="H2138" s="25"/>
      <c r="J2138" s="25"/>
      <c r="K2138" s="25"/>
      <c r="L2138" s="25"/>
      <c r="M2138" s="25"/>
      <c r="N2138" s="25"/>
      <c r="O2138" s="25"/>
      <c r="P2138" s="25"/>
    </row>
    <row r="2139" spans="2:16" x14ac:dyDescent="0.4">
      <c r="B2139" s="25"/>
      <c r="D2139" s="25"/>
      <c r="E2139" s="25"/>
      <c r="F2139" s="25"/>
      <c r="G2139" s="25"/>
      <c r="H2139" s="25"/>
      <c r="J2139" s="25"/>
      <c r="K2139" s="25"/>
      <c r="L2139" s="25"/>
      <c r="M2139" s="25"/>
      <c r="N2139" s="25"/>
      <c r="O2139" s="25"/>
      <c r="P2139" s="25"/>
    </row>
    <row r="2140" spans="2:16" x14ac:dyDescent="0.4">
      <c r="B2140" s="25"/>
      <c r="D2140" s="25"/>
      <c r="E2140" s="25"/>
      <c r="F2140" s="25"/>
      <c r="G2140" s="25"/>
      <c r="H2140" s="25"/>
      <c r="J2140" s="25"/>
      <c r="K2140" s="25"/>
      <c r="L2140" s="25"/>
      <c r="M2140" s="25"/>
      <c r="N2140" s="25"/>
      <c r="O2140" s="25"/>
      <c r="P2140" s="25"/>
    </row>
    <row r="2141" spans="2:16" x14ac:dyDescent="0.4">
      <c r="B2141" s="25"/>
      <c r="D2141" s="25"/>
      <c r="E2141" s="25"/>
      <c r="F2141" s="25"/>
      <c r="G2141" s="25"/>
      <c r="H2141" s="25"/>
      <c r="J2141" s="25"/>
      <c r="K2141" s="25"/>
      <c r="L2141" s="25"/>
      <c r="M2141" s="25"/>
      <c r="N2141" s="25"/>
      <c r="O2141" s="25"/>
      <c r="P2141" s="25"/>
    </row>
    <row r="2142" spans="2:16" x14ac:dyDescent="0.4">
      <c r="B2142" s="25"/>
      <c r="D2142" s="25"/>
      <c r="E2142" s="25"/>
      <c r="F2142" s="25"/>
      <c r="G2142" s="25"/>
      <c r="H2142" s="25"/>
      <c r="J2142" s="25"/>
      <c r="K2142" s="25"/>
      <c r="L2142" s="25"/>
      <c r="M2142" s="25"/>
      <c r="N2142" s="25"/>
      <c r="O2142" s="25"/>
      <c r="P2142" s="25"/>
    </row>
    <row r="2143" spans="2:16" x14ac:dyDescent="0.4">
      <c r="B2143" s="25"/>
      <c r="D2143" s="25"/>
      <c r="E2143" s="25"/>
      <c r="F2143" s="25"/>
      <c r="G2143" s="25"/>
      <c r="H2143" s="25"/>
      <c r="J2143" s="25"/>
      <c r="K2143" s="25"/>
      <c r="L2143" s="25"/>
      <c r="M2143" s="25"/>
      <c r="N2143" s="25"/>
      <c r="O2143" s="25"/>
      <c r="P2143" s="25"/>
    </row>
    <row r="2144" spans="2:16" x14ac:dyDescent="0.4">
      <c r="B2144" s="25"/>
      <c r="D2144" s="25"/>
      <c r="E2144" s="25"/>
      <c r="F2144" s="25"/>
      <c r="G2144" s="25"/>
      <c r="H2144" s="25"/>
      <c r="J2144" s="25"/>
      <c r="K2144" s="25"/>
      <c r="L2144" s="25"/>
      <c r="M2144" s="25"/>
      <c r="N2144" s="25"/>
      <c r="O2144" s="25"/>
      <c r="P2144" s="25"/>
    </row>
    <row r="2145" spans="2:16" x14ac:dyDescent="0.4">
      <c r="B2145" s="25"/>
      <c r="D2145" s="25"/>
      <c r="E2145" s="25"/>
      <c r="F2145" s="25"/>
      <c r="G2145" s="25"/>
      <c r="H2145" s="25"/>
      <c r="J2145" s="25"/>
      <c r="K2145" s="25"/>
      <c r="L2145" s="25"/>
      <c r="M2145" s="25"/>
      <c r="N2145" s="25"/>
      <c r="O2145" s="25"/>
      <c r="P2145" s="25"/>
    </row>
    <row r="2146" spans="2:16" x14ac:dyDescent="0.4">
      <c r="B2146" s="25"/>
      <c r="D2146" s="25"/>
      <c r="E2146" s="25"/>
      <c r="F2146" s="25"/>
      <c r="G2146" s="25"/>
      <c r="H2146" s="25"/>
      <c r="J2146" s="25"/>
      <c r="K2146" s="25"/>
      <c r="L2146" s="25"/>
      <c r="M2146" s="25"/>
      <c r="N2146" s="25"/>
      <c r="O2146" s="25"/>
      <c r="P2146" s="25"/>
    </row>
    <row r="2147" spans="2:16" x14ac:dyDescent="0.4">
      <c r="B2147" s="25"/>
      <c r="D2147" s="25"/>
      <c r="E2147" s="25"/>
      <c r="F2147" s="25"/>
      <c r="G2147" s="25"/>
      <c r="H2147" s="25"/>
      <c r="J2147" s="25"/>
      <c r="K2147" s="25"/>
      <c r="L2147" s="25"/>
      <c r="M2147" s="25"/>
      <c r="N2147" s="25"/>
      <c r="O2147" s="25"/>
      <c r="P2147" s="25"/>
    </row>
    <row r="2148" spans="2:16" x14ac:dyDescent="0.4">
      <c r="B2148" s="25"/>
      <c r="D2148" s="25"/>
      <c r="E2148" s="25"/>
      <c r="F2148" s="25"/>
      <c r="G2148" s="25"/>
      <c r="H2148" s="25"/>
      <c r="J2148" s="25"/>
      <c r="K2148" s="25"/>
      <c r="L2148" s="25"/>
      <c r="M2148" s="25"/>
      <c r="N2148" s="25"/>
      <c r="O2148" s="25"/>
      <c r="P2148" s="25"/>
    </row>
    <row r="2149" spans="2:16" x14ac:dyDescent="0.4">
      <c r="B2149" s="25"/>
      <c r="D2149" s="25"/>
      <c r="E2149" s="25"/>
      <c r="F2149" s="25"/>
      <c r="G2149" s="25"/>
      <c r="H2149" s="25"/>
      <c r="J2149" s="25"/>
      <c r="K2149" s="25"/>
      <c r="L2149" s="25"/>
      <c r="M2149" s="25"/>
      <c r="N2149" s="25"/>
      <c r="O2149" s="25"/>
      <c r="P2149" s="25"/>
    </row>
    <row r="2150" spans="2:16" x14ac:dyDescent="0.4">
      <c r="B2150" s="25"/>
      <c r="D2150" s="25"/>
      <c r="E2150" s="25"/>
      <c r="F2150" s="25"/>
      <c r="G2150" s="25"/>
      <c r="H2150" s="25"/>
      <c r="J2150" s="25"/>
      <c r="K2150" s="25"/>
      <c r="L2150" s="25"/>
      <c r="M2150" s="25"/>
      <c r="N2150" s="25"/>
      <c r="O2150" s="25"/>
      <c r="P2150" s="25"/>
    </row>
    <row r="2151" spans="2:16" x14ac:dyDescent="0.4">
      <c r="B2151" s="25"/>
      <c r="D2151" s="25"/>
      <c r="E2151" s="25"/>
      <c r="F2151" s="25"/>
      <c r="G2151" s="25"/>
      <c r="H2151" s="25"/>
      <c r="J2151" s="25"/>
      <c r="K2151" s="25"/>
      <c r="L2151" s="25"/>
      <c r="M2151" s="25"/>
      <c r="N2151" s="25"/>
      <c r="O2151" s="25"/>
      <c r="P2151" s="25"/>
    </row>
    <row r="2152" spans="2:16" x14ac:dyDescent="0.4">
      <c r="B2152" s="25"/>
      <c r="D2152" s="25"/>
      <c r="E2152" s="25"/>
      <c r="F2152" s="25"/>
      <c r="G2152" s="25"/>
      <c r="H2152" s="25"/>
      <c r="J2152" s="25"/>
      <c r="K2152" s="25"/>
      <c r="L2152" s="25"/>
      <c r="M2152" s="25"/>
      <c r="N2152" s="25"/>
      <c r="O2152" s="25"/>
      <c r="P2152" s="25"/>
    </row>
    <row r="2153" spans="2:16" x14ac:dyDescent="0.4">
      <c r="B2153" s="25"/>
      <c r="D2153" s="25"/>
      <c r="E2153" s="25"/>
      <c r="F2153" s="25"/>
      <c r="G2153" s="25"/>
      <c r="H2153" s="25"/>
      <c r="J2153" s="25"/>
      <c r="K2153" s="25"/>
      <c r="L2153" s="25"/>
      <c r="M2153" s="25"/>
      <c r="N2153" s="25"/>
      <c r="O2153" s="25"/>
      <c r="P2153" s="25"/>
    </row>
    <row r="2154" spans="2:16" x14ac:dyDescent="0.4">
      <c r="B2154" s="25"/>
      <c r="D2154" s="25"/>
      <c r="E2154" s="25"/>
      <c r="F2154" s="25"/>
      <c r="G2154" s="25"/>
      <c r="H2154" s="25"/>
      <c r="J2154" s="25"/>
      <c r="K2154" s="25"/>
      <c r="L2154" s="25"/>
      <c r="M2154" s="25"/>
      <c r="N2154" s="25"/>
      <c r="O2154" s="25"/>
      <c r="P2154" s="25"/>
    </row>
    <row r="2155" spans="2:16" x14ac:dyDescent="0.4">
      <c r="B2155" s="25"/>
      <c r="D2155" s="25"/>
      <c r="E2155" s="25"/>
      <c r="F2155" s="25"/>
      <c r="G2155" s="25"/>
      <c r="H2155" s="25"/>
      <c r="J2155" s="25"/>
      <c r="K2155" s="25"/>
      <c r="L2155" s="25"/>
      <c r="M2155" s="25"/>
      <c r="N2155" s="25"/>
      <c r="O2155" s="25"/>
      <c r="P2155" s="25"/>
    </row>
    <row r="2156" spans="2:16" x14ac:dyDescent="0.4">
      <c r="B2156" s="25"/>
      <c r="D2156" s="25"/>
      <c r="E2156" s="25"/>
      <c r="F2156" s="25"/>
      <c r="G2156" s="25"/>
      <c r="H2156" s="25"/>
      <c r="J2156" s="25"/>
      <c r="K2156" s="25"/>
      <c r="L2156" s="25"/>
      <c r="M2156" s="25"/>
      <c r="N2156" s="25"/>
      <c r="O2156" s="25"/>
      <c r="P2156" s="25"/>
    </row>
    <row r="2157" spans="2:16" x14ac:dyDescent="0.4">
      <c r="B2157" s="25"/>
      <c r="D2157" s="25"/>
      <c r="E2157" s="25"/>
      <c r="F2157" s="25"/>
      <c r="G2157" s="25"/>
      <c r="H2157" s="25"/>
      <c r="J2157" s="25"/>
      <c r="K2157" s="25"/>
      <c r="L2157" s="25"/>
      <c r="M2157" s="25"/>
      <c r="N2157" s="25"/>
      <c r="O2157" s="25"/>
      <c r="P2157" s="25"/>
    </row>
    <row r="2158" spans="2:16" x14ac:dyDescent="0.4">
      <c r="B2158" s="25"/>
      <c r="D2158" s="25"/>
      <c r="E2158" s="25"/>
      <c r="F2158" s="25"/>
      <c r="G2158" s="25"/>
      <c r="H2158" s="25"/>
      <c r="J2158" s="25"/>
      <c r="K2158" s="25"/>
      <c r="L2158" s="25"/>
      <c r="M2158" s="25"/>
      <c r="N2158" s="25"/>
      <c r="O2158" s="25"/>
      <c r="P2158" s="25"/>
    </row>
    <row r="2159" spans="2:16" x14ac:dyDescent="0.4">
      <c r="B2159" s="25"/>
      <c r="D2159" s="25"/>
      <c r="E2159" s="25"/>
      <c r="F2159" s="25"/>
      <c r="G2159" s="25"/>
      <c r="H2159" s="25"/>
      <c r="J2159" s="25"/>
      <c r="K2159" s="25"/>
      <c r="L2159" s="25"/>
      <c r="M2159" s="25"/>
      <c r="N2159" s="25"/>
      <c r="O2159" s="25"/>
      <c r="P2159" s="25"/>
    </row>
    <row r="2160" spans="2:16" x14ac:dyDescent="0.4">
      <c r="B2160" s="25"/>
      <c r="D2160" s="25"/>
      <c r="E2160" s="25"/>
      <c r="F2160" s="25"/>
      <c r="G2160" s="25"/>
      <c r="H2160" s="25"/>
      <c r="J2160" s="25"/>
      <c r="K2160" s="25"/>
      <c r="L2160" s="25"/>
      <c r="M2160" s="25"/>
      <c r="N2160" s="25"/>
      <c r="O2160" s="25"/>
      <c r="P2160" s="25"/>
    </row>
    <row r="2161" spans="2:16" x14ac:dyDescent="0.4">
      <c r="B2161" s="25"/>
      <c r="D2161" s="25"/>
      <c r="E2161" s="25"/>
      <c r="F2161" s="25"/>
      <c r="G2161" s="25"/>
      <c r="H2161" s="25"/>
      <c r="J2161" s="25"/>
      <c r="K2161" s="25"/>
      <c r="L2161" s="25"/>
      <c r="M2161" s="25"/>
      <c r="N2161" s="25"/>
      <c r="O2161" s="25"/>
      <c r="P2161" s="25"/>
    </row>
    <row r="2162" spans="2:16" x14ac:dyDescent="0.4">
      <c r="B2162" s="25"/>
      <c r="D2162" s="25"/>
      <c r="E2162" s="25"/>
      <c r="F2162" s="25"/>
      <c r="G2162" s="25"/>
      <c r="H2162" s="25"/>
      <c r="J2162" s="25"/>
      <c r="K2162" s="25"/>
      <c r="L2162" s="25"/>
      <c r="M2162" s="25"/>
      <c r="N2162" s="25"/>
      <c r="O2162" s="25"/>
      <c r="P2162" s="25"/>
    </row>
    <row r="2163" spans="2:16" x14ac:dyDescent="0.4">
      <c r="B2163" s="25"/>
      <c r="D2163" s="25"/>
      <c r="E2163" s="25"/>
      <c r="F2163" s="25"/>
      <c r="G2163" s="25"/>
      <c r="H2163" s="25"/>
      <c r="J2163" s="25"/>
      <c r="K2163" s="25"/>
      <c r="L2163" s="25"/>
      <c r="M2163" s="25"/>
      <c r="N2163" s="25"/>
      <c r="O2163" s="25"/>
      <c r="P2163" s="25"/>
    </row>
    <row r="2164" spans="2:16" x14ac:dyDescent="0.4">
      <c r="B2164" s="25"/>
      <c r="D2164" s="25"/>
      <c r="E2164" s="25"/>
      <c r="F2164" s="25"/>
      <c r="G2164" s="25"/>
      <c r="H2164" s="25"/>
      <c r="J2164" s="25"/>
      <c r="K2164" s="25"/>
      <c r="L2164" s="25"/>
      <c r="M2164" s="25"/>
      <c r="N2164" s="25"/>
      <c r="O2164" s="25"/>
      <c r="P2164" s="25"/>
    </row>
    <row r="2165" spans="2:16" x14ac:dyDescent="0.4">
      <c r="B2165" s="25"/>
      <c r="D2165" s="25"/>
      <c r="E2165" s="25"/>
      <c r="F2165" s="25"/>
      <c r="G2165" s="25"/>
      <c r="H2165" s="25"/>
      <c r="J2165" s="25"/>
      <c r="K2165" s="25"/>
      <c r="L2165" s="25"/>
      <c r="M2165" s="25"/>
      <c r="N2165" s="25"/>
      <c r="O2165" s="25"/>
      <c r="P2165" s="25"/>
    </row>
    <row r="2166" spans="2:16" x14ac:dyDescent="0.4">
      <c r="B2166" s="25"/>
      <c r="D2166" s="25"/>
      <c r="E2166" s="25"/>
      <c r="F2166" s="25"/>
      <c r="G2166" s="25"/>
      <c r="H2166" s="25"/>
      <c r="J2166" s="25"/>
      <c r="K2166" s="25"/>
      <c r="L2166" s="25"/>
      <c r="M2166" s="25"/>
      <c r="N2166" s="25"/>
      <c r="O2166" s="25"/>
      <c r="P2166" s="25"/>
    </row>
    <row r="2167" spans="2:16" x14ac:dyDescent="0.4">
      <c r="B2167" s="25"/>
      <c r="D2167" s="25"/>
      <c r="E2167" s="25"/>
      <c r="F2167" s="25"/>
      <c r="G2167" s="25"/>
      <c r="H2167" s="25"/>
      <c r="J2167" s="25"/>
      <c r="K2167" s="25"/>
      <c r="L2167" s="25"/>
      <c r="M2167" s="25"/>
      <c r="N2167" s="25"/>
      <c r="O2167" s="25"/>
      <c r="P2167" s="25"/>
    </row>
    <row r="2168" spans="2:16" x14ac:dyDescent="0.4">
      <c r="B2168" s="25"/>
      <c r="D2168" s="25"/>
      <c r="E2168" s="25"/>
      <c r="F2168" s="25"/>
      <c r="G2168" s="25"/>
      <c r="H2168" s="25"/>
      <c r="J2168" s="25"/>
      <c r="K2168" s="25"/>
      <c r="L2168" s="25"/>
      <c r="M2168" s="25"/>
      <c r="N2168" s="25"/>
      <c r="O2168" s="25"/>
      <c r="P2168" s="25"/>
    </row>
    <row r="2169" spans="2:16" x14ac:dyDescent="0.4">
      <c r="B2169" s="25"/>
      <c r="D2169" s="25"/>
      <c r="E2169" s="25"/>
      <c r="F2169" s="25"/>
      <c r="G2169" s="25"/>
      <c r="H2169" s="25"/>
      <c r="J2169" s="25"/>
      <c r="K2169" s="25"/>
      <c r="L2169" s="25"/>
      <c r="M2169" s="25"/>
      <c r="N2169" s="25"/>
      <c r="O2169" s="25"/>
      <c r="P2169" s="25"/>
    </row>
    <row r="2170" spans="2:16" x14ac:dyDescent="0.4">
      <c r="B2170" s="25"/>
      <c r="D2170" s="25"/>
      <c r="E2170" s="25"/>
      <c r="F2170" s="25"/>
      <c r="G2170" s="25"/>
      <c r="H2170" s="25"/>
      <c r="J2170" s="25"/>
      <c r="K2170" s="25"/>
      <c r="L2170" s="25"/>
      <c r="M2170" s="25"/>
      <c r="N2170" s="25"/>
      <c r="O2170" s="25"/>
      <c r="P2170" s="25"/>
    </row>
    <row r="2171" spans="2:16" x14ac:dyDescent="0.4">
      <c r="B2171" s="25"/>
      <c r="D2171" s="25"/>
      <c r="E2171" s="25"/>
      <c r="F2171" s="25"/>
      <c r="G2171" s="25"/>
      <c r="H2171" s="25"/>
      <c r="J2171" s="25"/>
      <c r="K2171" s="25"/>
      <c r="L2171" s="25"/>
      <c r="M2171" s="25"/>
      <c r="N2171" s="25"/>
      <c r="O2171" s="25"/>
      <c r="P2171" s="25"/>
    </row>
    <row r="2172" spans="2:16" x14ac:dyDescent="0.4">
      <c r="B2172" s="25"/>
      <c r="D2172" s="25"/>
      <c r="E2172" s="25"/>
      <c r="F2172" s="25"/>
      <c r="G2172" s="25"/>
      <c r="H2172" s="25"/>
      <c r="J2172" s="25"/>
      <c r="K2172" s="25"/>
      <c r="L2172" s="25"/>
      <c r="M2172" s="25"/>
      <c r="N2172" s="25"/>
      <c r="O2172" s="25"/>
      <c r="P2172" s="25"/>
    </row>
    <row r="2173" spans="2:16" x14ac:dyDescent="0.4">
      <c r="B2173" s="25"/>
      <c r="D2173" s="25"/>
      <c r="E2173" s="25"/>
      <c r="F2173" s="25"/>
      <c r="G2173" s="25"/>
      <c r="H2173" s="25"/>
      <c r="J2173" s="25"/>
      <c r="K2173" s="25"/>
      <c r="L2173" s="25"/>
      <c r="M2173" s="25"/>
      <c r="N2173" s="25"/>
      <c r="O2173" s="25"/>
      <c r="P2173" s="25"/>
    </row>
    <row r="2174" spans="2:16" x14ac:dyDescent="0.4">
      <c r="B2174" s="25"/>
      <c r="D2174" s="25"/>
      <c r="E2174" s="25"/>
      <c r="F2174" s="25"/>
      <c r="G2174" s="25"/>
      <c r="H2174" s="25"/>
      <c r="J2174" s="25"/>
      <c r="K2174" s="25"/>
      <c r="L2174" s="25"/>
      <c r="M2174" s="25"/>
      <c r="N2174" s="25"/>
      <c r="O2174" s="25"/>
      <c r="P2174" s="25"/>
    </row>
    <row r="2175" spans="2:16" x14ac:dyDescent="0.4">
      <c r="B2175" s="25"/>
      <c r="D2175" s="25"/>
      <c r="E2175" s="25"/>
      <c r="F2175" s="25"/>
      <c r="G2175" s="25"/>
      <c r="H2175" s="25"/>
      <c r="J2175" s="25"/>
      <c r="K2175" s="25"/>
      <c r="L2175" s="25"/>
      <c r="M2175" s="25"/>
      <c r="N2175" s="25"/>
      <c r="O2175" s="25"/>
      <c r="P2175" s="25"/>
    </row>
    <row r="2176" spans="2:16" x14ac:dyDescent="0.4">
      <c r="B2176" s="25"/>
      <c r="D2176" s="25"/>
      <c r="E2176" s="25"/>
      <c r="F2176" s="25"/>
      <c r="G2176" s="25"/>
      <c r="H2176" s="25"/>
      <c r="J2176" s="25"/>
      <c r="K2176" s="25"/>
      <c r="L2176" s="25"/>
      <c r="M2176" s="25"/>
      <c r="N2176" s="25"/>
      <c r="O2176" s="25"/>
      <c r="P2176" s="25"/>
    </row>
    <row r="2177" spans="2:16" x14ac:dyDescent="0.4">
      <c r="B2177" s="25"/>
      <c r="D2177" s="25"/>
      <c r="E2177" s="25"/>
      <c r="F2177" s="25"/>
      <c r="G2177" s="25"/>
      <c r="H2177" s="25"/>
      <c r="J2177" s="25"/>
      <c r="K2177" s="25"/>
      <c r="L2177" s="25"/>
      <c r="M2177" s="25"/>
      <c r="N2177" s="25"/>
      <c r="O2177" s="25"/>
      <c r="P2177" s="25"/>
    </row>
    <row r="2178" spans="2:16" x14ac:dyDescent="0.4">
      <c r="B2178" s="25"/>
      <c r="D2178" s="25"/>
      <c r="E2178" s="25"/>
      <c r="F2178" s="25"/>
      <c r="G2178" s="25"/>
      <c r="H2178" s="25"/>
      <c r="J2178" s="25"/>
      <c r="K2178" s="25"/>
      <c r="L2178" s="25"/>
      <c r="M2178" s="25"/>
      <c r="N2178" s="25"/>
      <c r="O2178" s="25"/>
      <c r="P2178" s="25"/>
    </row>
    <row r="2179" spans="2:16" x14ac:dyDescent="0.4">
      <c r="B2179" s="25"/>
      <c r="D2179" s="25"/>
      <c r="E2179" s="25"/>
      <c r="F2179" s="25"/>
      <c r="G2179" s="25"/>
      <c r="H2179" s="25"/>
      <c r="J2179" s="25"/>
      <c r="K2179" s="25"/>
      <c r="L2179" s="25"/>
      <c r="M2179" s="25"/>
      <c r="N2179" s="25"/>
      <c r="O2179" s="25"/>
      <c r="P2179" s="25"/>
    </row>
    <row r="2180" spans="2:16" x14ac:dyDescent="0.4">
      <c r="B2180" s="25"/>
      <c r="D2180" s="25"/>
      <c r="E2180" s="25"/>
      <c r="F2180" s="25"/>
      <c r="G2180" s="25"/>
      <c r="H2180" s="25"/>
      <c r="J2180" s="25"/>
      <c r="K2180" s="25"/>
      <c r="L2180" s="25"/>
      <c r="M2180" s="25"/>
      <c r="N2180" s="25"/>
      <c r="O2180" s="25"/>
      <c r="P2180" s="25"/>
    </row>
    <row r="2181" spans="2:16" x14ac:dyDescent="0.4">
      <c r="B2181" s="25"/>
      <c r="D2181" s="25"/>
      <c r="E2181" s="25"/>
      <c r="F2181" s="25"/>
      <c r="G2181" s="25"/>
      <c r="H2181" s="25"/>
      <c r="J2181" s="25"/>
      <c r="K2181" s="25"/>
      <c r="L2181" s="25"/>
      <c r="M2181" s="25"/>
      <c r="N2181" s="25"/>
      <c r="O2181" s="25"/>
      <c r="P2181" s="25"/>
    </row>
    <row r="2182" spans="2:16" x14ac:dyDescent="0.4">
      <c r="B2182" s="25"/>
      <c r="D2182" s="25"/>
      <c r="E2182" s="25"/>
      <c r="F2182" s="25"/>
      <c r="G2182" s="25"/>
      <c r="H2182" s="25"/>
      <c r="J2182" s="25"/>
      <c r="K2182" s="25"/>
      <c r="L2182" s="25"/>
      <c r="M2182" s="25"/>
      <c r="N2182" s="25"/>
      <c r="O2182" s="25"/>
      <c r="P2182" s="25"/>
    </row>
    <row r="2183" spans="2:16" x14ac:dyDescent="0.4">
      <c r="B2183" s="25"/>
      <c r="D2183" s="25"/>
      <c r="E2183" s="25"/>
      <c r="F2183" s="25"/>
      <c r="G2183" s="25"/>
      <c r="H2183" s="25"/>
      <c r="J2183" s="25"/>
      <c r="K2183" s="25"/>
      <c r="L2183" s="25"/>
      <c r="M2183" s="25"/>
      <c r="N2183" s="25"/>
      <c r="O2183" s="25"/>
      <c r="P2183" s="25"/>
    </row>
    <row r="2184" spans="2:16" x14ac:dyDescent="0.4">
      <c r="B2184" s="25"/>
      <c r="D2184" s="25"/>
      <c r="E2184" s="25"/>
      <c r="F2184" s="25"/>
      <c r="G2184" s="25"/>
      <c r="H2184" s="25"/>
      <c r="J2184" s="25"/>
      <c r="K2184" s="25"/>
      <c r="L2184" s="25"/>
      <c r="M2184" s="25"/>
      <c r="N2184" s="25"/>
      <c r="O2184" s="25"/>
      <c r="P2184" s="25"/>
    </row>
    <row r="2185" spans="2:16" x14ac:dyDescent="0.4">
      <c r="B2185" s="25"/>
      <c r="D2185" s="25"/>
      <c r="E2185" s="25"/>
      <c r="F2185" s="25"/>
      <c r="G2185" s="25"/>
      <c r="H2185" s="25"/>
      <c r="J2185" s="25"/>
      <c r="K2185" s="25"/>
      <c r="L2185" s="25"/>
      <c r="M2185" s="25"/>
      <c r="N2185" s="25"/>
      <c r="O2185" s="25"/>
      <c r="P2185" s="25"/>
    </row>
    <row r="2186" spans="2:16" x14ac:dyDescent="0.4">
      <c r="B2186" s="25"/>
      <c r="D2186" s="25"/>
      <c r="E2186" s="25"/>
      <c r="F2186" s="25"/>
      <c r="G2186" s="25"/>
      <c r="H2186" s="25"/>
      <c r="J2186" s="25"/>
      <c r="K2186" s="25"/>
      <c r="L2186" s="25"/>
      <c r="M2186" s="25"/>
      <c r="N2186" s="25"/>
      <c r="O2186" s="25"/>
      <c r="P2186" s="25"/>
    </row>
    <row r="2187" spans="2:16" x14ac:dyDescent="0.4">
      <c r="B2187" s="25"/>
      <c r="D2187" s="25"/>
      <c r="E2187" s="25"/>
      <c r="F2187" s="25"/>
      <c r="G2187" s="25"/>
      <c r="H2187" s="25"/>
      <c r="J2187" s="25"/>
      <c r="K2187" s="25"/>
      <c r="L2187" s="25"/>
      <c r="M2187" s="25"/>
      <c r="N2187" s="25"/>
      <c r="O2187" s="25"/>
      <c r="P2187" s="25"/>
    </row>
    <row r="2188" spans="2:16" x14ac:dyDescent="0.4">
      <c r="B2188" s="25"/>
      <c r="D2188" s="25"/>
      <c r="E2188" s="25"/>
      <c r="F2188" s="25"/>
      <c r="G2188" s="25"/>
      <c r="H2188" s="25"/>
      <c r="J2188" s="25"/>
      <c r="K2188" s="25"/>
      <c r="L2188" s="25"/>
      <c r="M2188" s="25"/>
      <c r="N2188" s="25"/>
      <c r="O2188" s="25"/>
      <c r="P2188" s="25"/>
    </row>
    <row r="2189" spans="2:16" x14ac:dyDescent="0.4">
      <c r="B2189" s="25"/>
      <c r="D2189" s="25"/>
      <c r="E2189" s="25"/>
      <c r="F2189" s="25"/>
      <c r="G2189" s="25"/>
      <c r="H2189" s="25"/>
      <c r="J2189" s="25"/>
      <c r="K2189" s="25"/>
      <c r="L2189" s="25"/>
      <c r="M2189" s="25"/>
      <c r="N2189" s="25"/>
      <c r="O2189" s="25"/>
      <c r="P2189" s="25"/>
    </row>
    <row r="2190" spans="2:16" x14ac:dyDescent="0.4">
      <c r="B2190" s="25"/>
      <c r="D2190" s="25"/>
      <c r="E2190" s="25"/>
      <c r="F2190" s="25"/>
      <c r="G2190" s="25"/>
      <c r="H2190" s="25"/>
      <c r="J2190" s="25"/>
      <c r="K2190" s="25"/>
      <c r="L2190" s="25"/>
      <c r="M2190" s="25"/>
      <c r="N2190" s="25"/>
      <c r="O2190" s="25"/>
      <c r="P2190" s="25"/>
    </row>
    <row r="2191" spans="2:16" x14ac:dyDescent="0.4">
      <c r="B2191" s="25"/>
      <c r="D2191" s="25"/>
      <c r="E2191" s="25"/>
      <c r="F2191" s="25"/>
      <c r="G2191" s="25"/>
      <c r="H2191" s="25"/>
      <c r="J2191" s="25"/>
      <c r="K2191" s="25"/>
      <c r="L2191" s="25"/>
      <c r="M2191" s="25"/>
      <c r="N2191" s="25"/>
      <c r="O2191" s="25"/>
      <c r="P2191" s="25"/>
    </row>
    <row r="2192" spans="2:16" x14ac:dyDescent="0.4">
      <c r="B2192" s="25"/>
      <c r="D2192" s="25"/>
      <c r="E2192" s="25"/>
      <c r="F2192" s="25"/>
      <c r="G2192" s="25"/>
      <c r="H2192" s="25"/>
      <c r="J2192" s="25"/>
      <c r="K2192" s="25"/>
      <c r="L2192" s="25"/>
      <c r="M2192" s="25"/>
      <c r="N2192" s="25"/>
      <c r="O2192" s="25"/>
      <c r="P2192" s="25"/>
    </row>
    <row r="2193" spans="2:16" x14ac:dyDescent="0.4">
      <c r="B2193" s="25"/>
      <c r="D2193" s="25"/>
      <c r="E2193" s="25"/>
      <c r="F2193" s="25"/>
      <c r="G2193" s="25"/>
      <c r="H2193" s="25"/>
      <c r="J2193" s="25"/>
      <c r="K2193" s="25"/>
      <c r="L2193" s="25"/>
      <c r="M2193" s="25"/>
      <c r="N2193" s="25"/>
      <c r="O2193" s="25"/>
      <c r="P2193" s="25"/>
    </row>
    <row r="2194" spans="2:16" x14ac:dyDescent="0.4">
      <c r="B2194" s="25"/>
      <c r="D2194" s="25"/>
      <c r="E2194" s="25"/>
      <c r="F2194" s="25"/>
      <c r="G2194" s="25"/>
      <c r="H2194" s="25"/>
      <c r="J2194" s="25"/>
      <c r="K2194" s="25"/>
      <c r="L2194" s="25"/>
      <c r="M2194" s="25"/>
      <c r="N2194" s="25"/>
      <c r="O2194" s="25"/>
      <c r="P2194" s="25"/>
    </row>
    <row r="2195" spans="2:16" x14ac:dyDescent="0.4">
      <c r="B2195" s="25"/>
      <c r="D2195" s="25"/>
      <c r="E2195" s="25"/>
      <c r="F2195" s="25"/>
      <c r="G2195" s="25"/>
      <c r="H2195" s="25"/>
      <c r="J2195" s="25"/>
      <c r="K2195" s="25"/>
      <c r="L2195" s="25"/>
      <c r="M2195" s="25"/>
      <c r="N2195" s="25"/>
      <c r="O2195" s="25"/>
      <c r="P2195" s="25"/>
    </row>
    <row r="2196" spans="2:16" x14ac:dyDescent="0.4">
      <c r="B2196" s="25"/>
      <c r="D2196" s="25"/>
      <c r="E2196" s="25"/>
      <c r="F2196" s="25"/>
      <c r="G2196" s="25"/>
      <c r="H2196" s="25"/>
      <c r="J2196" s="25"/>
      <c r="K2196" s="25"/>
      <c r="L2196" s="25"/>
      <c r="M2196" s="25"/>
      <c r="N2196" s="25"/>
      <c r="O2196" s="25"/>
      <c r="P2196" s="25"/>
    </row>
    <row r="2197" spans="2:16" x14ac:dyDescent="0.4">
      <c r="B2197" s="25"/>
      <c r="D2197" s="25"/>
      <c r="E2197" s="25"/>
      <c r="F2197" s="25"/>
      <c r="G2197" s="25"/>
      <c r="H2197" s="25"/>
      <c r="J2197" s="25"/>
      <c r="K2197" s="25"/>
      <c r="L2197" s="25"/>
      <c r="M2197" s="25"/>
      <c r="N2197" s="25"/>
      <c r="O2197" s="25"/>
      <c r="P2197" s="25"/>
    </row>
    <row r="2198" spans="2:16" x14ac:dyDescent="0.4">
      <c r="B2198" s="25"/>
      <c r="D2198" s="25"/>
      <c r="E2198" s="25"/>
      <c r="F2198" s="25"/>
      <c r="G2198" s="25"/>
      <c r="H2198" s="25"/>
      <c r="J2198" s="25"/>
      <c r="K2198" s="25"/>
      <c r="L2198" s="25"/>
      <c r="M2198" s="25"/>
      <c r="N2198" s="25"/>
      <c r="O2198" s="25"/>
      <c r="P2198" s="25"/>
    </row>
    <row r="2199" spans="2:16" x14ac:dyDescent="0.4">
      <c r="B2199" s="25"/>
      <c r="D2199" s="25"/>
      <c r="E2199" s="25"/>
      <c r="F2199" s="25"/>
      <c r="G2199" s="25"/>
      <c r="H2199" s="25"/>
      <c r="J2199" s="25"/>
      <c r="K2199" s="25"/>
      <c r="L2199" s="25"/>
      <c r="M2199" s="25"/>
      <c r="N2199" s="25"/>
      <c r="O2199" s="25"/>
      <c r="P2199" s="25"/>
    </row>
    <row r="2200" spans="2:16" x14ac:dyDescent="0.4">
      <c r="B2200" s="25"/>
      <c r="D2200" s="25"/>
      <c r="E2200" s="25"/>
      <c r="F2200" s="25"/>
      <c r="G2200" s="25"/>
      <c r="H2200" s="25"/>
      <c r="J2200" s="25"/>
      <c r="K2200" s="25"/>
      <c r="L2200" s="25"/>
      <c r="M2200" s="25"/>
      <c r="N2200" s="25"/>
      <c r="O2200" s="25"/>
      <c r="P2200" s="25"/>
    </row>
    <row r="2201" spans="2:16" x14ac:dyDescent="0.4">
      <c r="B2201" s="25"/>
      <c r="D2201" s="25"/>
      <c r="E2201" s="25"/>
      <c r="F2201" s="25"/>
      <c r="G2201" s="25"/>
      <c r="H2201" s="25"/>
      <c r="J2201" s="25"/>
      <c r="K2201" s="25"/>
      <c r="L2201" s="25"/>
      <c r="M2201" s="25"/>
      <c r="N2201" s="25"/>
      <c r="O2201" s="25"/>
      <c r="P2201" s="25"/>
    </row>
    <row r="2202" spans="2:16" x14ac:dyDescent="0.4">
      <c r="B2202" s="25"/>
      <c r="D2202" s="25"/>
      <c r="E2202" s="25"/>
      <c r="F2202" s="25"/>
      <c r="G2202" s="25"/>
      <c r="H2202" s="25"/>
      <c r="J2202" s="25"/>
      <c r="K2202" s="25"/>
      <c r="L2202" s="25"/>
      <c r="M2202" s="25"/>
      <c r="N2202" s="25"/>
      <c r="O2202" s="25"/>
      <c r="P2202" s="25"/>
    </row>
    <row r="2203" spans="2:16" x14ac:dyDescent="0.4">
      <c r="B2203" s="25"/>
      <c r="D2203" s="25"/>
      <c r="E2203" s="25"/>
      <c r="F2203" s="25"/>
      <c r="G2203" s="25"/>
      <c r="H2203" s="25"/>
      <c r="J2203" s="25"/>
      <c r="K2203" s="25"/>
      <c r="L2203" s="25"/>
      <c r="M2203" s="25"/>
      <c r="N2203" s="25"/>
      <c r="O2203" s="25"/>
      <c r="P2203" s="25"/>
    </row>
    <row r="2204" spans="2:16" x14ac:dyDescent="0.4">
      <c r="B2204" s="25"/>
      <c r="D2204" s="25"/>
      <c r="E2204" s="25"/>
      <c r="F2204" s="25"/>
      <c r="G2204" s="25"/>
      <c r="H2204" s="25"/>
      <c r="J2204" s="25"/>
      <c r="K2204" s="25"/>
      <c r="L2204" s="25"/>
      <c r="M2204" s="25"/>
      <c r="N2204" s="25"/>
      <c r="O2204" s="25"/>
      <c r="P2204" s="25"/>
    </row>
    <row r="2205" spans="2:16" x14ac:dyDescent="0.4">
      <c r="B2205" s="25"/>
      <c r="D2205" s="25"/>
      <c r="E2205" s="25"/>
      <c r="F2205" s="25"/>
      <c r="G2205" s="25"/>
      <c r="H2205" s="25"/>
      <c r="J2205" s="25"/>
      <c r="K2205" s="25"/>
      <c r="L2205" s="25"/>
      <c r="M2205" s="25"/>
      <c r="N2205" s="25"/>
      <c r="O2205" s="25"/>
      <c r="P2205" s="25"/>
    </row>
    <row r="2206" spans="2:16" x14ac:dyDescent="0.4">
      <c r="B2206" s="25"/>
      <c r="D2206" s="25"/>
      <c r="E2206" s="25"/>
      <c r="F2206" s="25"/>
      <c r="G2206" s="25"/>
      <c r="H2206" s="25"/>
      <c r="J2206" s="25"/>
      <c r="K2206" s="25"/>
      <c r="L2206" s="25"/>
      <c r="M2206" s="25"/>
      <c r="N2206" s="25"/>
      <c r="O2206" s="25"/>
      <c r="P2206" s="25"/>
    </row>
    <row r="2207" spans="2:16" x14ac:dyDescent="0.4">
      <c r="B2207" s="25"/>
      <c r="D2207" s="25"/>
      <c r="E2207" s="25"/>
      <c r="F2207" s="25"/>
      <c r="G2207" s="25"/>
      <c r="H2207" s="25"/>
      <c r="J2207" s="25"/>
      <c r="K2207" s="25"/>
      <c r="L2207" s="25"/>
      <c r="M2207" s="25"/>
      <c r="N2207" s="25"/>
      <c r="O2207" s="25"/>
      <c r="P2207" s="25"/>
    </row>
    <row r="2208" spans="2:16" x14ac:dyDescent="0.4">
      <c r="B2208" s="25"/>
      <c r="D2208" s="25"/>
      <c r="E2208" s="25"/>
      <c r="F2208" s="25"/>
      <c r="G2208" s="25"/>
      <c r="H2208" s="25"/>
      <c r="J2208" s="25"/>
      <c r="K2208" s="25"/>
      <c r="L2208" s="25"/>
      <c r="M2208" s="25"/>
      <c r="N2208" s="25"/>
      <c r="O2208" s="25"/>
      <c r="P2208" s="25"/>
    </row>
    <row r="2209" spans="2:16" x14ac:dyDescent="0.4">
      <c r="B2209" s="25"/>
      <c r="D2209" s="25"/>
      <c r="E2209" s="25"/>
      <c r="F2209" s="25"/>
      <c r="G2209" s="25"/>
      <c r="H2209" s="25"/>
      <c r="J2209" s="25"/>
      <c r="K2209" s="25"/>
      <c r="L2209" s="25"/>
      <c r="M2209" s="25"/>
      <c r="N2209" s="25"/>
      <c r="O2209" s="25"/>
      <c r="P2209" s="25"/>
    </row>
    <row r="2210" spans="2:16" x14ac:dyDescent="0.4">
      <c r="B2210" s="25"/>
      <c r="D2210" s="25"/>
      <c r="E2210" s="25"/>
      <c r="F2210" s="25"/>
      <c r="G2210" s="25"/>
      <c r="H2210" s="25"/>
      <c r="J2210" s="25"/>
      <c r="K2210" s="25"/>
      <c r="L2210" s="25"/>
      <c r="M2210" s="25"/>
      <c r="N2210" s="25"/>
      <c r="O2210" s="25"/>
      <c r="P2210" s="25"/>
    </row>
    <row r="2211" spans="2:16" x14ac:dyDescent="0.4">
      <c r="B2211" s="25"/>
      <c r="D2211" s="25"/>
      <c r="E2211" s="25"/>
      <c r="F2211" s="25"/>
      <c r="G2211" s="25"/>
      <c r="H2211" s="25"/>
      <c r="J2211" s="25"/>
      <c r="K2211" s="25"/>
      <c r="L2211" s="25"/>
      <c r="M2211" s="25"/>
      <c r="N2211" s="25"/>
      <c r="O2211" s="25"/>
      <c r="P2211" s="25"/>
    </row>
    <row r="2212" spans="2:16" x14ac:dyDescent="0.4">
      <c r="B2212" s="25"/>
      <c r="D2212" s="25"/>
      <c r="E2212" s="25"/>
      <c r="F2212" s="25"/>
      <c r="G2212" s="25"/>
      <c r="H2212" s="25"/>
      <c r="J2212" s="25"/>
      <c r="K2212" s="25"/>
      <c r="L2212" s="25"/>
      <c r="M2212" s="25"/>
      <c r="N2212" s="25"/>
      <c r="O2212" s="25"/>
      <c r="P2212" s="25"/>
    </row>
    <row r="2213" spans="2:16" x14ac:dyDescent="0.4">
      <c r="B2213" s="25"/>
      <c r="D2213" s="25"/>
      <c r="E2213" s="25"/>
      <c r="F2213" s="25"/>
      <c r="G2213" s="25"/>
      <c r="H2213" s="25"/>
      <c r="J2213" s="25"/>
      <c r="K2213" s="25"/>
      <c r="L2213" s="25"/>
      <c r="M2213" s="25"/>
      <c r="N2213" s="25"/>
      <c r="O2213" s="25"/>
      <c r="P2213" s="25"/>
    </row>
    <row r="2214" spans="2:16" x14ac:dyDescent="0.4">
      <c r="B2214" s="25"/>
      <c r="D2214" s="25"/>
      <c r="E2214" s="25"/>
      <c r="F2214" s="25"/>
      <c r="G2214" s="25"/>
      <c r="H2214" s="25"/>
      <c r="J2214" s="25"/>
      <c r="K2214" s="25"/>
      <c r="L2214" s="25"/>
      <c r="M2214" s="25"/>
      <c r="N2214" s="25"/>
      <c r="O2214" s="25"/>
      <c r="P2214" s="25"/>
    </row>
    <row r="2215" spans="2:16" x14ac:dyDescent="0.4">
      <c r="B2215" s="25"/>
      <c r="D2215" s="25"/>
      <c r="E2215" s="25"/>
      <c r="F2215" s="25"/>
      <c r="G2215" s="25"/>
      <c r="H2215" s="25"/>
      <c r="J2215" s="25"/>
      <c r="K2215" s="25"/>
      <c r="L2215" s="25"/>
      <c r="M2215" s="25"/>
      <c r="N2215" s="25"/>
      <c r="O2215" s="25"/>
      <c r="P2215" s="25"/>
    </row>
    <row r="2216" spans="2:16" x14ac:dyDescent="0.4">
      <c r="B2216" s="25"/>
      <c r="D2216" s="25"/>
      <c r="E2216" s="25"/>
      <c r="F2216" s="25"/>
      <c r="G2216" s="25"/>
      <c r="H2216" s="25"/>
      <c r="J2216" s="25"/>
      <c r="K2216" s="25"/>
      <c r="L2216" s="25"/>
      <c r="M2216" s="25"/>
      <c r="N2216" s="25"/>
      <c r="O2216" s="25"/>
      <c r="P2216" s="25"/>
    </row>
    <row r="2217" spans="2:16" x14ac:dyDescent="0.4">
      <c r="B2217" s="25"/>
      <c r="D2217" s="25"/>
      <c r="E2217" s="25"/>
      <c r="F2217" s="25"/>
      <c r="G2217" s="25"/>
      <c r="H2217" s="25"/>
      <c r="J2217" s="25"/>
      <c r="K2217" s="25"/>
      <c r="L2217" s="25"/>
      <c r="M2217" s="25"/>
      <c r="N2217" s="25"/>
      <c r="O2217" s="25"/>
      <c r="P2217" s="25"/>
    </row>
    <row r="2218" spans="2:16" x14ac:dyDescent="0.4">
      <c r="B2218" s="25"/>
      <c r="D2218" s="25"/>
      <c r="E2218" s="25"/>
      <c r="F2218" s="25"/>
      <c r="G2218" s="25"/>
      <c r="H2218" s="25"/>
      <c r="J2218" s="25"/>
      <c r="K2218" s="25"/>
      <c r="L2218" s="25"/>
      <c r="M2218" s="25"/>
      <c r="N2218" s="25"/>
      <c r="O2218" s="25"/>
      <c r="P2218" s="25"/>
    </row>
    <row r="2219" spans="2:16" x14ac:dyDescent="0.4">
      <c r="B2219" s="25"/>
      <c r="D2219" s="25"/>
      <c r="E2219" s="25"/>
      <c r="F2219" s="25"/>
      <c r="G2219" s="25"/>
      <c r="H2219" s="25"/>
      <c r="J2219" s="25"/>
      <c r="K2219" s="25"/>
      <c r="L2219" s="25"/>
      <c r="M2219" s="25"/>
      <c r="N2219" s="25"/>
      <c r="O2219" s="25"/>
      <c r="P2219" s="25"/>
    </row>
    <row r="2220" spans="2:16" x14ac:dyDescent="0.4">
      <c r="B2220" s="25"/>
      <c r="D2220" s="25"/>
      <c r="E2220" s="25"/>
      <c r="F2220" s="25"/>
      <c r="G2220" s="25"/>
      <c r="H2220" s="25"/>
      <c r="J2220" s="25"/>
      <c r="K2220" s="25"/>
      <c r="L2220" s="25"/>
      <c r="M2220" s="25"/>
      <c r="N2220" s="25"/>
      <c r="O2220" s="25"/>
      <c r="P2220" s="25"/>
    </row>
    <row r="2221" spans="2:16" x14ac:dyDescent="0.4">
      <c r="B2221" s="25"/>
      <c r="D2221" s="25"/>
      <c r="E2221" s="25"/>
      <c r="F2221" s="25"/>
      <c r="G2221" s="25"/>
      <c r="H2221" s="25"/>
      <c r="J2221" s="25"/>
      <c r="K2221" s="25"/>
      <c r="L2221" s="25"/>
      <c r="M2221" s="25"/>
      <c r="N2221" s="25"/>
      <c r="O2221" s="25"/>
      <c r="P2221" s="25"/>
    </row>
    <row r="2222" spans="2:16" x14ac:dyDescent="0.4">
      <c r="B2222" s="25"/>
      <c r="D2222" s="25"/>
      <c r="E2222" s="25"/>
      <c r="F2222" s="25"/>
      <c r="G2222" s="25"/>
      <c r="H2222" s="25"/>
      <c r="J2222" s="25"/>
      <c r="K2222" s="25"/>
      <c r="L2222" s="25"/>
      <c r="M2222" s="25"/>
      <c r="N2222" s="25"/>
      <c r="O2222" s="25"/>
      <c r="P2222" s="25"/>
    </row>
    <row r="2223" spans="2:16" x14ac:dyDescent="0.4">
      <c r="B2223" s="25"/>
      <c r="D2223" s="25"/>
      <c r="E2223" s="25"/>
      <c r="F2223" s="25"/>
      <c r="G2223" s="25"/>
      <c r="H2223" s="25"/>
      <c r="J2223" s="25"/>
      <c r="K2223" s="25"/>
      <c r="L2223" s="25"/>
      <c r="M2223" s="25"/>
      <c r="N2223" s="25"/>
      <c r="O2223" s="25"/>
      <c r="P2223" s="25"/>
    </row>
    <row r="2224" spans="2:16" x14ac:dyDescent="0.4">
      <c r="B2224" s="25"/>
      <c r="D2224" s="25"/>
      <c r="E2224" s="25"/>
      <c r="F2224" s="25"/>
      <c r="G2224" s="25"/>
      <c r="H2224" s="25"/>
      <c r="J2224" s="25"/>
      <c r="K2224" s="25"/>
      <c r="L2224" s="25"/>
      <c r="M2224" s="25"/>
      <c r="N2224" s="25"/>
      <c r="O2224" s="25"/>
      <c r="P2224" s="25"/>
    </row>
    <row r="2225" spans="2:16" x14ac:dyDescent="0.4">
      <c r="B2225" s="25"/>
      <c r="D2225" s="25"/>
      <c r="E2225" s="25"/>
      <c r="F2225" s="25"/>
      <c r="G2225" s="25"/>
      <c r="H2225" s="25"/>
      <c r="J2225" s="25"/>
      <c r="K2225" s="25"/>
      <c r="L2225" s="25"/>
      <c r="M2225" s="25"/>
      <c r="N2225" s="25"/>
      <c r="O2225" s="25"/>
      <c r="P2225" s="25"/>
    </row>
    <row r="2226" spans="2:16" x14ac:dyDescent="0.4">
      <c r="B2226" s="25"/>
      <c r="D2226" s="25"/>
      <c r="E2226" s="25"/>
      <c r="F2226" s="25"/>
      <c r="G2226" s="25"/>
      <c r="H2226" s="25"/>
      <c r="J2226" s="25"/>
      <c r="K2226" s="25"/>
      <c r="L2226" s="25"/>
      <c r="M2226" s="25"/>
      <c r="N2226" s="25"/>
      <c r="O2226" s="25"/>
      <c r="P2226" s="25"/>
    </row>
    <row r="2227" spans="2:16" x14ac:dyDescent="0.4">
      <c r="B2227" s="25"/>
      <c r="D2227" s="25"/>
      <c r="E2227" s="25"/>
      <c r="F2227" s="25"/>
      <c r="G2227" s="25"/>
      <c r="H2227" s="25"/>
      <c r="J2227" s="25"/>
      <c r="K2227" s="25"/>
      <c r="L2227" s="25"/>
      <c r="M2227" s="25"/>
      <c r="N2227" s="25"/>
      <c r="O2227" s="25"/>
      <c r="P2227" s="25"/>
    </row>
    <row r="2228" spans="2:16" x14ac:dyDescent="0.4">
      <c r="B2228" s="25"/>
      <c r="D2228" s="25"/>
      <c r="E2228" s="25"/>
      <c r="F2228" s="25"/>
      <c r="G2228" s="25"/>
      <c r="H2228" s="25"/>
      <c r="J2228" s="25"/>
      <c r="K2228" s="25"/>
      <c r="L2228" s="25"/>
      <c r="M2228" s="25"/>
      <c r="N2228" s="25"/>
      <c r="O2228" s="25"/>
      <c r="P2228" s="25"/>
    </row>
    <row r="2229" spans="2:16" x14ac:dyDescent="0.4">
      <c r="B2229" s="25"/>
      <c r="D2229" s="25"/>
      <c r="E2229" s="25"/>
      <c r="F2229" s="25"/>
      <c r="G2229" s="25"/>
      <c r="H2229" s="25"/>
      <c r="J2229" s="25"/>
      <c r="K2229" s="25"/>
      <c r="L2229" s="25"/>
      <c r="M2229" s="25"/>
      <c r="N2229" s="25"/>
      <c r="O2229" s="25"/>
      <c r="P2229" s="25"/>
    </row>
    <row r="2230" spans="2:16" x14ac:dyDescent="0.4">
      <c r="B2230" s="25"/>
      <c r="D2230" s="25"/>
      <c r="E2230" s="25"/>
      <c r="F2230" s="25"/>
      <c r="G2230" s="25"/>
      <c r="H2230" s="25"/>
      <c r="J2230" s="25"/>
      <c r="K2230" s="25"/>
      <c r="L2230" s="25"/>
      <c r="M2230" s="25"/>
      <c r="N2230" s="25"/>
      <c r="O2230" s="25"/>
      <c r="P2230" s="25"/>
    </row>
    <row r="2231" spans="2:16" x14ac:dyDescent="0.4">
      <c r="B2231" s="25"/>
      <c r="D2231" s="25"/>
      <c r="E2231" s="25"/>
      <c r="F2231" s="25"/>
      <c r="G2231" s="25"/>
      <c r="H2231" s="25"/>
      <c r="J2231" s="25"/>
      <c r="K2231" s="25"/>
      <c r="L2231" s="25"/>
      <c r="M2231" s="25"/>
      <c r="N2231" s="25"/>
      <c r="O2231" s="25"/>
      <c r="P2231" s="25"/>
    </row>
    <row r="2232" spans="2:16" x14ac:dyDescent="0.4">
      <c r="B2232" s="25"/>
      <c r="D2232" s="25"/>
      <c r="E2232" s="25"/>
      <c r="F2232" s="25"/>
      <c r="G2232" s="25"/>
      <c r="H2232" s="25"/>
      <c r="J2232" s="25"/>
      <c r="K2232" s="25"/>
      <c r="L2232" s="25"/>
      <c r="M2232" s="25"/>
      <c r="N2232" s="25"/>
      <c r="O2232" s="25"/>
      <c r="P2232" s="25"/>
    </row>
    <row r="2233" spans="2:16" x14ac:dyDescent="0.4">
      <c r="B2233" s="25"/>
      <c r="D2233" s="25"/>
      <c r="E2233" s="25"/>
      <c r="F2233" s="25"/>
      <c r="G2233" s="25"/>
      <c r="H2233" s="25"/>
      <c r="J2233" s="25"/>
      <c r="K2233" s="25"/>
      <c r="L2233" s="25"/>
      <c r="M2233" s="25"/>
      <c r="N2233" s="25"/>
      <c r="O2233" s="25"/>
      <c r="P2233" s="25"/>
    </row>
    <row r="2234" spans="2:16" x14ac:dyDescent="0.4">
      <c r="B2234" s="25"/>
      <c r="D2234" s="25"/>
      <c r="E2234" s="25"/>
      <c r="F2234" s="25"/>
      <c r="G2234" s="25"/>
      <c r="H2234" s="25"/>
      <c r="J2234" s="25"/>
      <c r="K2234" s="25"/>
      <c r="L2234" s="25"/>
      <c r="M2234" s="25"/>
      <c r="N2234" s="25"/>
      <c r="O2234" s="25"/>
      <c r="P2234" s="25"/>
    </row>
    <row r="2235" spans="2:16" x14ac:dyDescent="0.4">
      <c r="B2235" s="25"/>
      <c r="D2235" s="25"/>
      <c r="E2235" s="25"/>
      <c r="F2235" s="25"/>
      <c r="G2235" s="25"/>
      <c r="H2235" s="25"/>
      <c r="J2235" s="25"/>
      <c r="K2235" s="25"/>
      <c r="L2235" s="25"/>
      <c r="M2235" s="25"/>
      <c r="N2235" s="25"/>
      <c r="O2235" s="25"/>
      <c r="P2235" s="25"/>
    </row>
    <row r="2236" spans="2:16" x14ac:dyDescent="0.4">
      <c r="B2236" s="25"/>
      <c r="D2236" s="25"/>
      <c r="E2236" s="25"/>
      <c r="F2236" s="25"/>
      <c r="G2236" s="25"/>
      <c r="H2236" s="25"/>
      <c r="J2236" s="25"/>
      <c r="K2236" s="25"/>
      <c r="L2236" s="25"/>
      <c r="M2236" s="25"/>
      <c r="N2236" s="25"/>
      <c r="O2236" s="25"/>
      <c r="P2236" s="25"/>
    </row>
    <row r="2237" spans="2:16" x14ac:dyDescent="0.4">
      <c r="B2237" s="25"/>
      <c r="D2237" s="25"/>
      <c r="E2237" s="25"/>
      <c r="F2237" s="25"/>
      <c r="G2237" s="25"/>
      <c r="H2237" s="25"/>
      <c r="J2237" s="25"/>
      <c r="K2237" s="25"/>
      <c r="L2237" s="25"/>
      <c r="M2237" s="25"/>
      <c r="N2237" s="25"/>
      <c r="O2237" s="25"/>
      <c r="P2237" s="25"/>
    </row>
    <row r="2238" spans="2:16" x14ac:dyDescent="0.4">
      <c r="B2238" s="25"/>
      <c r="D2238" s="25"/>
      <c r="E2238" s="25"/>
      <c r="F2238" s="25"/>
      <c r="G2238" s="25"/>
      <c r="H2238" s="25"/>
      <c r="J2238" s="25"/>
      <c r="K2238" s="25"/>
      <c r="L2238" s="25"/>
      <c r="M2238" s="25"/>
      <c r="N2238" s="25"/>
      <c r="O2238" s="25"/>
      <c r="P2238" s="25"/>
    </row>
    <row r="2239" spans="2:16" x14ac:dyDescent="0.4">
      <c r="B2239" s="25"/>
      <c r="D2239" s="25"/>
      <c r="E2239" s="25"/>
      <c r="F2239" s="25"/>
      <c r="G2239" s="25"/>
      <c r="H2239" s="25"/>
      <c r="J2239" s="25"/>
      <c r="K2239" s="25"/>
      <c r="L2239" s="25"/>
      <c r="M2239" s="25"/>
      <c r="N2239" s="25"/>
      <c r="O2239" s="25"/>
      <c r="P2239" s="25"/>
    </row>
    <row r="2240" spans="2:16" x14ac:dyDescent="0.4">
      <c r="B2240" s="25"/>
      <c r="D2240" s="25"/>
      <c r="E2240" s="25"/>
      <c r="F2240" s="25"/>
      <c r="G2240" s="25"/>
      <c r="H2240" s="25"/>
      <c r="J2240" s="25"/>
      <c r="K2240" s="25"/>
      <c r="L2240" s="25"/>
      <c r="M2240" s="25"/>
      <c r="N2240" s="25"/>
      <c r="O2240" s="25"/>
      <c r="P2240" s="25"/>
    </row>
    <row r="2241" spans="2:16" x14ac:dyDescent="0.4">
      <c r="B2241" s="25"/>
      <c r="D2241" s="25"/>
      <c r="E2241" s="25"/>
      <c r="F2241" s="25"/>
      <c r="G2241" s="25"/>
      <c r="H2241" s="25"/>
      <c r="J2241" s="25"/>
      <c r="K2241" s="25"/>
      <c r="L2241" s="25"/>
      <c r="M2241" s="25"/>
      <c r="N2241" s="25"/>
      <c r="O2241" s="25"/>
      <c r="P2241" s="25"/>
    </row>
    <row r="2242" spans="2:16" x14ac:dyDescent="0.4">
      <c r="B2242" s="25"/>
      <c r="D2242" s="25"/>
      <c r="E2242" s="25"/>
      <c r="F2242" s="25"/>
      <c r="G2242" s="25"/>
      <c r="H2242" s="25"/>
      <c r="J2242" s="25"/>
      <c r="K2242" s="25"/>
      <c r="L2242" s="25"/>
      <c r="M2242" s="25"/>
      <c r="N2242" s="25"/>
      <c r="O2242" s="25"/>
      <c r="P2242" s="25"/>
    </row>
    <row r="2243" spans="2:16" x14ac:dyDescent="0.4">
      <c r="B2243" s="25"/>
      <c r="D2243" s="25"/>
      <c r="E2243" s="25"/>
      <c r="F2243" s="25"/>
      <c r="G2243" s="25"/>
      <c r="H2243" s="25"/>
      <c r="J2243" s="25"/>
      <c r="K2243" s="25"/>
      <c r="L2243" s="25"/>
      <c r="M2243" s="25"/>
      <c r="N2243" s="25"/>
      <c r="O2243" s="25"/>
      <c r="P2243" s="25"/>
    </row>
    <row r="2244" spans="2:16" x14ac:dyDescent="0.4">
      <c r="B2244" s="25"/>
      <c r="D2244" s="25"/>
      <c r="E2244" s="25"/>
      <c r="F2244" s="25"/>
      <c r="G2244" s="25"/>
      <c r="H2244" s="25"/>
      <c r="J2244" s="25"/>
      <c r="K2244" s="25"/>
      <c r="L2244" s="25"/>
      <c r="M2244" s="25"/>
      <c r="N2244" s="25"/>
      <c r="O2244" s="25"/>
      <c r="P2244" s="25"/>
    </row>
    <row r="2245" spans="2:16" x14ac:dyDescent="0.4">
      <c r="B2245" s="25"/>
      <c r="D2245" s="25"/>
      <c r="E2245" s="25"/>
      <c r="F2245" s="25"/>
      <c r="G2245" s="25"/>
      <c r="H2245" s="25"/>
      <c r="J2245" s="25"/>
      <c r="K2245" s="25"/>
      <c r="L2245" s="25"/>
      <c r="M2245" s="25"/>
      <c r="N2245" s="25"/>
      <c r="O2245" s="25"/>
      <c r="P2245" s="25"/>
    </row>
    <row r="2246" spans="2:16" x14ac:dyDescent="0.4">
      <c r="B2246" s="25"/>
      <c r="D2246" s="25"/>
      <c r="E2246" s="25"/>
      <c r="F2246" s="25"/>
      <c r="G2246" s="25"/>
      <c r="H2246" s="25"/>
      <c r="J2246" s="25"/>
      <c r="K2246" s="25"/>
      <c r="L2246" s="25"/>
      <c r="M2246" s="25"/>
      <c r="N2246" s="25"/>
      <c r="O2246" s="25"/>
      <c r="P2246" s="25"/>
    </row>
    <row r="2247" spans="2:16" x14ac:dyDescent="0.4">
      <c r="B2247" s="25"/>
      <c r="D2247" s="25"/>
      <c r="E2247" s="25"/>
      <c r="F2247" s="25"/>
      <c r="G2247" s="25"/>
      <c r="H2247" s="25"/>
      <c r="J2247" s="25"/>
      <c r="K2247" s="25"/>
      <c r="L2247" s="25"/>
      <c r="M2247" s="25"/>
      <c r="N2247" s="25"/>
      <c r="O2247" s="25"/>
      <c r="P2247" s="25"/>
    </row>
    <row r="2248" spans="2:16" x14ac:dyDescent="0.4">
      <c r="B2248" s="25"/>
      <c r="D2248" s="25"/>
      <c r="E2248" s="25"/>
      <c r="F2248" s="25"/>
      <c r="G2248" s="25"/>
      <c r="H2248" s="25"/>
      <c r="J2248" s="25"/>
      <c r="K2248" s="25"/>
      <c r="L2248" s="25"/>
      <c r="M2248" s="25"/>
      <c r="N2248" s="25"/>
      <c r="O2248" s="25"/>
      <c r="P2248" s="25"/>
    </row>
    <row r="2249" spans="2:16" x14ac:dyDescent="0.4">
      <c r="B2249" s="25"/>
      <c r="D2249" s="25"/>
      <c r="E2249" s="25"/>
      <c r="F2249" s="25"/>
      <c r="G2249" s="25"/>
      <c r="H2249" s="25"/>
      <c r="J2249" s="25"/>
      <c r="K2249" s="25"/>
      <c r="L2249" s="25"/>
      <c r="M2249" s="25"/>
      <c r="N2249" s="25"/>
      <c r="O2249" s="25"/>
      <c r="P2249" s="25"/>
    </row>
    <row r="2250" spans="2:16" x14ac:dyDescent="0.4">
      <c r="B2250" s="25"/>
      <c r="D2250" s="25"/>
      <c r="E2250" s="25"/>
      <c r="F2250" s="25"/>
      <c r="G2250" s="25"/>
      <c r="H2250" s="25"/>
      <c r="J2250" s="25"/>
      <c r="K2250" s="25"/>
      <c r="L2250" s="25"/>
      <c r="M2250" s="25"/>
      <c r="N2250" s="25"/>
      <c r="O2250" s="25"/>
      <c r="P2250" s="25"/>
    </row>
    <row r="2251" spans="2:16" x14ac:dyDescent="0.4">
      <c r="B2251" s="25"/>
      <c r="D2251" s="25"/>
      <c r="E2251" s="25"/>
      <c r="F2251" s="25"/>
      <c r="G2251" s="25"/>
      <c r="H2251" s="25"/>
      <c r="J2251" s="25"/>
      <c r="K2251" s="25"/>
      <c r="L2251" s="25"/>
      <c r="M2251" s="25"/>
      <c r="N2251" s="25"/>
      <c r="O2251" s="25"/>
      <c r="P2251" s="25"/>
    </row>
    <row r="2252" spans="2:16" x14ac:dyDescent="0.4">
      <c r="B2252" s="25"/>
      <c r="D2252" s="25"/>
      <c r="E2252" s="25"/>
      <c r="F2252" s="25"/>
      <c r="G2252" s="25"/>
      <c r="H2252" s="25"/>
      <c r="J2252" s="25"/>
      <c r="K2252" s="25"/>
      <c r="L2252" s="25"/>
      <c r="M2252" s="25"/>
      <c r="N2252" s="25"/>
      <c r="O2252" s="25"/>
      <c r="P2252" s="25"/>
    </row>
    <row r="2253" spans="2:16" x14ac:dyDescent="0.4">
      <c r="B2253" s="25"/>
      <c r="D2253" s="25"/>
      <c r="E2253" s="25"/>
      <c r="F2253" s="25"/>
      <c r="G2253" s="25"/>
      <c r="H2253" s="25"/>
      <c r="J2253" s="25"/>
      <c r="K2253" s="25"/>
      <c r="L2253" s="25"/>
      <c r="M2253" s="25"/>
      <c r="N2253" s="25"/>
      <c r="O2253" s="25"/>
      <c r="P2253" s="25"/>
    </row>
    <row r="2254" spans="2:16" x14ac:dyDescent="0.4">
      <c r="B2254" s="25"/>
      <c r="D2254" s="25"/>
      <c r="E2254" s="25"/>
      <c r="F2254" s="25"/>
      <c r="G2254" s="25"/>
      <c r="H2254" s="25"/>
      <c r="J2254" s="25"/>
      <c r="K2254" s="25"/>
      <c r="L2254" s="25"/>
      <c r="M2254" s="25"/>
      <c r="N2254" s="25"/>
      <c r="O2254" s="25"/>
      <c r="P2254" s="25"/>
    </row>
    <row r="2255" spans="2:16" x14ac:dyDescent="0.4">
      <c r="B2255" s="25"/>
      <c r="D2255" s="25"/>
      <c r="E2255" s="25"/>
      <c r="F2255" s="25"/>
      <c r="G2255" s="25"/>
      <c r="H2255" s="25"/>
      <c r="J2255" s="25"/>
      <c r="K2255" s="25"/>
      <c r="L2255" s="25"/>
      <c r="M2255" s="25"/>
      <c r="N2255" s="25"/>
      <c r="O2255" s="25"/>
      <c r="P2255" s="25"/>
    </row>
    <row r="2256" spans="2:16" x14ac:dyDescent="0.4">
      <c r="B2256" s="25"/>
      <c r="D2256" s="25"/>
      <c r="E2256" s="25"/>
      <c r="F2256" s="25"/>
      <c r="G2256" s="25"/>
      <c r="H2256" s="25"/>
      <c r="J2256" s="25"/>
      <c r="K2256" s="25"/>
      <c r="L2256" s="25"/>
      <c r="M2256" s="25"/>
      <c r="N2256" s="25"/>
      <c r="O2256" s="25"/>
      <c r="P2256" s="25"/>
    </row>
    <row r="2257" spans="2:16" x14ac:dyDescent="0.4">
      <c r="B2257" s="25"/>
      <c r="D2257" s="25"/>
      <c r="E2257" s="25"/>
      <c r="F2257" s="25"/>
      <c r="G2257" s="25"/>
      <c r="H2257" s="25"/>
      <c r="J2257" s="25"/>
      <c r="K2257" s="25"/>
      <c r="L2257" s="25"/>
      <c r="M2257" s="25"/>
      <c r="N2257" s="25"/>
      <c r="O2257" s="25"/>
      <c r="P2257" s="25"/>
    </row>
    <row r="2258" spans="2:16" x14ac:dyDescent="0.4">
      <c r="B2258" s="25"/>
      <c r="D2258" s="25"/>
      <c r="E2258" s="25"/>
      <c r="F2258" s="25"/>
      <c r="G2258" s="25"/>
      <c r="H2258" s="25"/>
      <c r="J2258" s="25"/>
      <c r="K2258" s="25"/>
      <c r="L2258" s="25"/>
      <c r="M2258" s="25"/>
      <c r="N2258" s="25"/>
      <c r="O2258" s="25"/>
      <c r="P2258" s="25"/>
    </row>
    <row r="2259" spans="2:16" x14ac:dyDescent="0.4">
      <c r="B2259" s="25"/>
      <c r="D2259" s="25"/>
      <c r="E2259" s="25"/>
      <c r="F2259" s="25"/>
      <c r="G2259" s="25"/>
      <c r="H2259" s="25"/>
      <c r="J2259" s="25"/>
      <c r="K2259" s="25"/>
      <c r="L2259" s="25"/>
      <c r="M2259" s="25"/>
      <c r="N2259" s="25"/>
      <c r="O2259" s="25"/>
      <c r="P2259" s="25"/>
    </row>
    <row r="2260" spans="2:16" x14ac:dyDescent="0.4">
      <c r="B2260" s="25"/>
      <c r="D2260" s="25"/>
      <c r="E2260" s="25"/>
      <c r="F2260" s="25"/>
      <c r="G2260" s="25"/>
      <c r="H2260" s="25"/>
      <c r="J2260" s="25"/>
      <c r="K2260" s="25"/>
      <c r="L2260" s="25"/>
      <c r="M2260" s="25"/>
      <c r="N2260" s="25"/>
      <c r="O2260" s="25"/>
      <c r="P2260" s="25"/>
    </row>
    <row r="2261" spans="2:16" x14ac:dyDescent="0.4">
      <c r="B2261" s="25"/>
      <c r="D2261" s="25"/>
      <c r="E2261" s="25"/>
      <c r="F2261" s="25"/>
      <c r="G2261" s="25"/>
      <c r="H2261" s="25"/>
      <c r="J2261" s="25"/>
      <c r="K2261" s="25"/>
      <c r="L2261" s="25"/>
      <c r="M2261" s="25"/>
      <c r="N2261" s="25"/>
      <c r="O2261" s="25"/>
      <c r="P2261" s="25"/>
    </row>
    <row r="2262" spans="2:16" x14ac:dyDescent="0.4">
      <c r="B2262" s="25"/>
      <c r="D2262" s="25"/>
      <c r="E2262" s="25"/>
      <c r="F2262" s="25"/>
      <c r="G2262" s="25"/>
      <c r="H2262" s="25"/>
      <c r="J2262" s="25"/>
      <c r="K2262" s="25"/>
      <c r="L2262" s="25"/>
      <c r="M2262" s="25"/>
      <c r="N2262" s="25"/>
      <c r="O2262" s="25"/>
      <c r="P2262" s="25"/>
    </row>
    <row r="2263" spans="2:16" x14ac:dyDescent="0.4">
      <c r="B2263" s="25"/>
      <c r="D2263" s="25"/>
      <c r="E2263" s="25"/>
      <c r="F2263" s="25"/>
      <c r="G2263" s="25"/>
      <c r="H2263" s="25"/>
      <c r="J2263" s="25"/>
      <c r="K2263" s="25"/>
      <c r="L2263" s="25"/>
      <c r="M2263" s="25"/>
      <c r="N2263" s="25"/>
      <c r="O2263" s="25"/>
      <c r="P2263" s="25"/>
    </row>
    <row r="2264" spans="2:16" x14ac:dyDescent="0.4">
      <c r="B2264" s="25"/>
      <c r="D2264" s="25"/>
      <c r="E2264" s="25"/>
      <c r="F2264" s="25"/>
      <c r="G2264" s="25"/>
      <c r="H2264" s="25"/>
      <c r="J2264" s="25"/>
      <c r="K2264" s="25"/>
      <c r="L2264" s="25"/>
      <c r="M2264" s="25"/>
      <c r="N2264" s="25"/>
      <c r="O2264" s="25"/>
      <c r="P2264" s="25"/>
    </row>
    <row r="2265" spans="2:16" x14ac:dyDescent="0.4">
      <c r="B2265" s="25"/>
      <c r="D2265" s="25"/>
      <c r="E2265" s="25"/>
      <c r="F2265" s="25"/>
      <c r="G2265" s="25"/>
      <c r="H2265" s="25"/>
      <c r="J2265" s="25"/>
      <c r="K2265" s="25"/>
      <c r="L2265" s="25"/>
      <c r="M2265" s="25"/>
      <c r="N2265" s="25"/>
      <c r="O2265" s="25"/>
      <c r="P2265" s="25"/>
    </row>
    <row r="2266" spans="2:16" x14ac:dyDescent="0.4">
      <c r="B2266" s="25"/>
      <c r="D2266" s="25"/>
      <c r="E2266" s="25"/>
      <c r="F2266" s="25"/>
      <c r="G2266" s="25"/>
      <c r="H2266" s="25"/>
      <c r="J2266" s="25"/>
      <c r="K2266" s="25"/>
      <c r="L2266" s="25"/>
      <c r="M2266" s="25"/>
      <c r="N2266" s="25"/>
      <c r="O2266" s="25"/>
      <c r="P2266" s="25"/>
    </row>
    <row r="2267" spans="2:16" x14ac:dyDescent="0.4">
      <c r="B2267" s="25"/>
      <c r="D2267" s="25"/>
      <c r="E2267" s="25"/>
      <c r="F2267" s="25"/>
      <c r="G2267" s="25"/>
      <c r="H2267" s="25"/>
      <c r="J2267" s="25"/>
      <c r="K2267" s="25"/>
      <c r="L2267" s="25"/>
      <c r="M2267" s="25"/>
      <c r="N2267" s="25"/>
      <c r="O2267" s="25"/>
      <c r="P2267" s="25"/>
    </row>
    <row r="2268" spans="2:16" x14ac:dyDescent="0.4">
      <c r="B2268" s="25"/>
      <c r="D2268" s="25"/>
      <c r="E2268" s="25"/>
      <c r="F2268" s="25"/>
      <c r="G2268" s="25"/>
      <c r="H2268" s="25"/>
      <c r="J2268" s="25"/>
      <c r="K2268" s="25"/>
      <c r="L2268" s="25"/>
      <c r="M2268" s="25"/>
      <c r="N2268" s="25"/>
      <c r="O2268" s="25"/>
      <c r="P2268" s="25"/>
    </row>
    <row r="2269" spans="2:16" x14ac:dyDescent="0.4">
      <c r="B2269" s="25"/>
      <c r="D2269" s="25"/>
      <c r="E2269" s="25"/>
      <c r="F2269" s="25"/>
      <c r="G2269" s="25"/>
      <c r="H2269" s="25"/>
      <c r="J2269" s="25"/>
      <c r="K2269" s="25"/>
      <c r="L2269" s="25"/>
      <c r="M2269" s="25"/>
      <c r="N2269" s="25"/>
      <c r="O2269" s="25"/>
      <c r="P2269" s="25"/>
    </row>
    <row r="2270" spans="2:16" x14ac:dyDescent="0.4">
      <c r="B2270" s="25"/>
      <c r="D2270" s="25"/>
      <c r="E2270" s="25"/>
      <c r="F2270" s="25"/>
      <c r="G2270" s="25"/>
      <c r="H2270" s="25"/>
      <c r="J2270" s="25"/>
      <c r="K2270" s="25"/>
      <c r="L2270" s="25"/>
      <c r="M2270" s="25"/>
      <c r="N2270" s="25"/>
      <c r="O2270" s="25"/>
      <c r="P2270" s="25"/>
    </row>
    <row r="2271" spans="2:16" x14ac:dyDescent="0.4">
      <c r="B2271" s="25"/>
      <c r="D2271" s="25"/>
      <c r="E2271" s="25"/>
      <c r="F2271" s="25"/>
      <c r="G2271" s="25"/>
      <c r="H2271" s="25"/>
      <c r="J2271" s="25"/>
      <c r="K2271" s="25"/>
      <c r="L2271" s="25"/>
      <c r="M2271" s="25"/>
      <c r="N2271" s="25"/>
      <c r="O2271" s="25"/>
      <c r="P2271" s="25"/>
    </row>
    <row r="2272" spans="2:16" x14ac:dyDescent="0.4">
      <c r="B2272" s="25"/>
      <c r="D2272" s="25"/>
      <c r="E2272" s="25"/>
      <c r="F2272" s="25"/>
      <c r="G2272" s="25"/>
      <c r="H2272" s="25"/>
      <c r="J2272" s="25"/>
      <c r="K2272" s="25"/>
      <c r="L2272" s="25"/>
      <c r="M2272" s="25"/>
      <c r="N2272" s="25"/>
      <c r="O2272" s="25"/>
      <c r="P2272" s="25"/>
    </row>
    <row r="2273" spans="2:16" x14ac:dyDescent="0.4">
      <c r="B2273" s="25"/>
      <c r="D2273" s="25"/>
      <c r="E2273" s="25"/>
      <c r="F2273" s="25"/>
      <c r="G2273" s="25"/>
      <c r="H2273" s="25"/>
      <c r="J2273" s="25"/>
      <c r="K2273" s="25"/>
      <c r="L2273" s="25"/>
      <c r="M2273" s="25"/>
      <c r="N2273" s="25"/>
      <c r="O2273" s="25"/>
      <c r="P2273" s="25"/>
    </row>
    <row r="2274" spans="2:16" x14ac:dyDescent="0.4">
      <c r="B2274" s="25"/>
      <c r="D2274" s="25"/>
      <c r="E2274" s="25"/>
      <c r="F2274" s="25"/>
      <c r="G2274" s="25"/>
      <c r="H2274" s="25"/>
      <c r="J2274" s="25"/>
      <c r="K2274" s="25"/>
      <c r="L2274" s="25"/>
      <c r="M2274" s="25"/>
      <c r="N2274" s="25"/>
      <c r="O2274" s="25"/>
      <c r="P2274" s="25"/>
    </row>
    <row r="2275" spans="2:16" x14ac:dyDescent="0.4">
      <c r="B2275" s="25"/>
      <c r="D2275" s="25"/>
      <c r="E2275" s="25"/>
      <c r="F2275" s="25"/>
      <c r="G2275" s="25"/>
      <c r="H2275" s="25"/>
      <c r="J2275" s="25"/>
      <c r="K2275" s="25"/>
      <c r="L2275" s="25"/>
      <c r="M2275" s="25"/>
      <c r="N2275" s="25"/>
      <c r="O2275" s="25"/>
      <c r="P2275" s="25"/>
    </row>
    <row r="2276" spans="2:16" x14ac:dyDescent="0.4">
      <c r="B2276" s="25"/>
      <c r="D2276" s="25"/>
      <c r="E2276" s="25"/>
      <c r="F2276" s="25"/>
      <c r="G2276" s="25"/>
      <c r="H2276" s="25"/>
      <c r="J2276" s="25"/>
      <c r="K2276" s="25"/>
      <c r="L2276" s="25"/>
      <c r="M2276" s="25"/>
      <c r="N2276" s="25"/>
      <c r="O2276" s="25"/>
      <c r="P2276" s="25"/>
    </row>
    <row r="2277" spans="2:16" x14ac:dyDescent="0.4">
      <c r="B2277" s="25"/>
      <c r="D2277" s="25"/>
      <c r="E2277" s="25"/>
      <c r="F2277" s="25"/>
      <c r="G2277" s="25"/>
      <c r="H2277" s="25"/>
      <c r="J2277" s="25"/>
      <c r="K2277" s="25"/>
      <c r="L2277" s="25"/>
      <c r="M2277" s="25"/>
      <c r="N2277" s="25"/>
      <c r="O2277" s="25"/>
      <c r="P2277" s="25"/>
    </row>
    <row r="2278" spans="2:16" x14ac:dyDescent="0.4">
      <c r="B2278" s="25"/>
      <c r="D2278" s="25"/>
      <c r="E2278" s="25"/>
      <c r="F2278" s="25"/>
      <c r="G2278" s="25"/>
      <c r="H2278" s="25"/>
      <c r="J2278" s="25"/>
      <c r="K2278" s="25"/>
      <c r="L2278" s="25"/>
      <c r="M2278" s="25"/>
      <c r="N2278" s="25"/>
      <c r="O2278" s="25"/>
      <c r="P2278" s="25"/>
    </row>
    <row r="2279" spans="2:16" x14ac:dyDescent="0.4">
      <c r="B2279" s="25"/>
      <c r="D2279" s="25"/>
      <c r="E2279" s="25"/>
      <c r="F2279" s="25"/>
      <c r="G2279" s="25"/>
      <c r="H2279" s="25"/>
      <c r="J2279" s="25"/>
      <c r="K2279" s="25"/>
      <c r="L2279" s="25"/>
      <c r="M2279" s="25"/>
      <c r="N2279" s="25"/>
      <c r="O2279" s="25"/>
      <c r="P2279" s="25"/>
    </row>
    <row r="2280" spans="2:16" x14ac:dyDescent="0.4">
      <c r="B2280" s="25"/>
      <c r="D2280" s="25"/>
      <c r="E2280" s="25"/>
      <c r="F2280" s="25"/>
      <c r="G2280" s="25"/>
      <c r="H2280" s="25"/>
      <c r="J2280" s="25"/>
      <c r="K2280" s="25"/>
      <c r="L2280" s="25"/>
      <c r="M2280" s="25"/>
      <c r="N2280" s="25"/>
      <c r="O2280" s="25"/>
      <c r="P2280" s="25"/>
    </row>
    <row r="2281" spans="2:16" x14ac:dyDescent="0.4">
      <c r="B2281" s="25"/>
      <c r="D2281" s="25"/>
      <c r="E2281" s="25"/>
      <c r="F2281" s="25"/>
      <c r="G2281" s="25"/>
      <c r="H2281" s="25"/>
      <c r="J2281" s="25"/>
      <c r="K2281" s="25"/>
      <c r="L2281" s="25"/>
      <c r="M2281" s="25"/>
      <c r="N2281" s="25"/>
      <c r="O2281" s="25"/>
      <c r="P2281" s="25"/>
    </row>
    <row r="2282" spans="2:16" x14ac:dyDescent="0.4">
      <c r="B2282" s="25"/>
      <c r="D2282" s="25"/>
      <c r="E2282" s="25"/>
      <c r="F2282" s="25"/>
      <c r="G2282" s="25"/>
      <c r="H2282" s="25"/>
      <c r="J2282" s="25"/>
      <c r="K2282" s="25"/>
      <c r="L2282" s="25"/>
      <c r="M2282" s="25"/>
      <c r="N2282" s="25"/>
      <c r="O2282" s="25"/>
      <c r="P2282" s="25"/>
    </row>
    <row r="2283" spans="2:16" x14ac:dyDescent="0.4">
      <c r="B2283" s="25"/>
      <c r="D2283" s="25"/>
      <c r="E2283" s="25"/>
      <c r="F2283" s="25"/>
      <c r="G2283" s="25"/>
      <c r="H2283" s="25"/>
      <c r="J2283" s="25"/>
      <c r="K2283" s="25"/>
      <c r="L2283" s="25"/>
      <c r="M2283" s="25"/>
      <c r="N2283" s="25"/>
      <c r="O2283" s="25"/>
      <c r="P2283" s="25"/>
    </row>
    <row r="2284" spans="2:16" x14ac:dyDescent="0.4">
      <c r="B2284" s="25"/>
      <c r="D2284" s="25"/>
      <c r="E2284" s="25"/>
      <c r="F2284" s="25"/>
      <c r="G2284" s="25"/>
      <c r="H2284" s="25"/>
      <c r="J2284" s="25"/>
      <c r="K2284" s="25"/>
      <c r="L2284" s="25"/>
      <c r="M2284" s="25"/>
      <c r="N2284" s="25"/>
      <c r="O2284" s="25"/>
      <c r="P2284" s="25"/>
    </row>
    <row r="2285" spans="2:16" x14ac:dyDescent="0.4">
      <c r="B2285" s="25"/>
      <c r="D2285" s="25"/>
      <c r="E2285" s="25"/>
      <c r="F2285" s="25"/>
      <c r="G2285" s="25"/>
      <c r="H2285" s="25"/>
      <c r="J2285" s="25"/>
      <c r="K2285" s="25"/>
      <c r="L2285" s="25"/>
      <c r="M2285" s="25"/>
      <c r="N2285" s="25"/>
      <c r="O2285" s="25"/>
      <c r="P2285" s="25"/>
    </row>
    <row r="2286" spans="2:16" x14ac:dyDescent="0.4">
      <c r="B2286" s="25"/>
      <c r="D2286" s="25"/>
      <c r="E2286" s="25"/>
      <c r="F2286" s="25"/>
      <c r="G2286" s="25"/>
      <c r="H2286" s="25"/>
      <c r="J2286" s="25"/>
      <c r="K2286" s="25"/>
      <c r="L2286" s="25"/>
      <c r="M2286" s="25"/>
      <c r="N2286" s="25"/>
      <c r="O2286" s="25"/>
      <c r="P2286" s="25"/>
    </row>
    <row r="2287" spans="2:16" x14ac:dyDescent="0.4">
      <c r="B2287" s="25"/>
      <c r="D2287" s="25"/>
      <c r="E2287" s="25"/>
      <c r="F2287" s="25"/>
      <c r="G2287" s="25"/>
      <c r="H2287" s="25"/>
      <c r="J2287" s="25"/>
      <c r="K2287" s="25"/>
      <c r="L2287" s="25"/>
      <c r="M2287" s="25"/>
      <c r="N2287" s="25"/>
      <c r="O2287" s="25"/>
      <c r="P2287" s="25"/>
    </row>
    <row r="2288" spans="2:16" x14ac:dyDescent="0.4">
      <c r="B2288" s="25"/>
      <c r="D2288" s="25"/>
      <c r="E2288" s="25"/>
      <c r="F2288" s="25"/>
      <c r="G2288" s="25"/>
      <c r="H2288" s="25"/>
      <c r="J2288" s="25"/>
      <c r="K2288" s="25"/>
      <c r="L2288" s="25"/>
      <c r="M2288" s="25"/>
      <c r="N2288" s="25"/>
      <c r="O2288" s="25"/>
      <c r="P2288" s="25"/>
    </row>
    <row r="2289" spans="2:16" x14ac:dyDescent="0.4">
      <c r="B2289" s="25"/>
      <c r="D2289" s="25"/>
      <c r="E2289" s="25"/>
      <c r="F2289" s="25"/>
      <c r="G2289" s="25"/>
      <c r="H2289" s="25"/>
      <c r="J2289" s="25"/>
      <c r="K2289" s="25"/>
      <c r="L2289" s="25"/>
      <c r="M2289" s="25"/>
      <c r="N2289" s="25"/>
      <c r="O2289" s="25"/>
      <c r="P2289" s="25"/>
    </row>
    <row r="2290" spans="2:16" x14ac:dyDescent="0.4">
      <c r="B2290" s="25"/>
      <c r="D2290" s="25"/>
      <c r="E2290" s="25"/>
      <c r="F2290" s="25"/>
      <c r="G2290" s="25"/>
      <c r="H2290" s="25"/>
      <c r="J2290" s="25"/>
      <c r="K2290" s="25"/>
      <c r="L2290" s="25"/>
      <c r="M2290" s="25"/>
      <c r="N2290" s="25"/>
      <c r="O2290" s="25"/>
      <c r="P2290" s="25"/>
    </row>
    <row r="2291" spans="2:16" x14ac:dyDescent="0.4">
      <c r="B2291" s="25"/>
      <c r="D2291" s="25"/>
      <c r="E2291" s="25"/>
      <c r="F2291" s="25"/>
      <c r="G2291" s="25"/>
      <c r="H2291" s="25"/>
      <c r="J2291" s="25"/>
      <c r="K2291" s="25"/>
      <c r="L2291" s="25"/>
      <c r="M2291" s="25"/>
      <c r="N2291" s="25"/>
      <c r="O2291" s="25"/>
      <c r="P2291" s="25"/>
    </row>
    <row r="2292" spans="2:16" x14ac:dyDescent="0.4">
      <c r="B2292" s="25"/>
      <c r="D2292" s="25"/>
      <c r="E2292" s="25"/>
      <c r="F2292" s="25"/>
      <c r="G2292" s="25"/>
      <c r="H2292" s="25"/>
      <c r="J2292" s="25"/>
      <c r="K2292" s="25"/>
      <c r="L2292" s="25"/>
      <c r="M2292" s="25"/>
      <c r="N2292" s="25"/>
      <c r="O2292" s="25"/>
      <c r="P2292" s="25"/>
    </row>
    <row r="2293" spans="2:16" x14ac:dyDescent="0.4">
      <c r="B2293" s="25"/>
      <c r="D2293" s="25"/>
      <c r="E2293" s="25"/>
      <c r="F2293" s="25"/>
      <c r="G2293" s="25"/>
      <c r="H2293" s="25"/>
      <c r="J2293" s="25"/>
      <c r="K2293" s="25"/>
      <c r="L2293" s="25"/>
      <c r="M2293" s="25"/>
      <c r="N2293" s="25"/>
      <c r="O2293" s="25"/>
      <c r="P2293" s="25"/>
    </row>
    <row r="2294" spans="2:16" x14ac:dyDescent="0.4">
      <c r="B2294" s="25"/>
      <c r="D2294" s="25"/>
      <c r="E2294" s="25"/>
      <c r="F2294" s="25"/>
      <c r="G2294" s="25"/>
      <c r="H2294" s="25"/>
      <c r="J2294" s="25"/>
      <c r="K2294" s="25"/>
      <c r="L2294" s="25"/>
      <c r="M2294" s="25"/>
      <c r="N2294" s="25"/>
      <c r="O2294" s="25"/>
      <c r="P2294" s="25"/>
    </row>
    <row r="2295" spans="2:16" x14ac:dyDescent="0.4">
      <c r="B2295" s="25"/>
      <c r="D2295" s="25"/>
      <c r="E2295" s="25"/>
      <c r="F2295" s="25"/>
      <c r="G2295" s="25"/>
      <c r="H2295" s="25"/>
      <c r="J2295" s="25"/>
      <c r="K2295" s="25"/>
      <c r="L2295" s="25"/>
      <c r="M2295" s="25"/>
      <c r="N2295" s="25"/>
      <c r="O2295" s="25"/>
      <c r="P2295" s="25"/>
    </row>
    <row r="2296" spans="2:16" x14ac:dyDescent="0.4">
      <c r="B2296" s="25"/>
      <c r="D2296" s="25"/>
      <c r="E2296" s="25"/>
      <c r="F2296" s="25"/>
      <c r="G2296" s="25"/>
      <c r="H2296" s="25"/>
      <c r="J2296" s="25"/>
      <c r="K2296" s="25"/>
      <c r="L2296" s="25"/>
      <c r="M2296" s="25"/>
      <c r="N2296" s="25"/>
      <c r="O2296" s="25"/>
      <c r="P2296" s="25"/>
    </row>
    <row r="2297" spans="2:16" x14ac:dyDescent="0.4">
      <c r="B2297" s="25"/>
      <c r="D2297" s="25"/>
      <c r="E2297" s="25"/>
      <c r="F2297" s="25"/>
      <c r="G2297" s="25"/>
      <c r="H2297" s="25"/>
      <c r="J2297" s="25"/>
      <c r="K2297" s="25"/>
      <c r="L2297" s="25"/>
      <c r="M2297" s="25"/>
      <c r="N2297" s="25"/>
      <c r="O2297" s="25"/>
      <c r="P2297" s="25"/>
    </row>
    <row r="2298" spans="2:16" x14ac:dyDescent="0.4">
      <c r="B2298" s="25"/>
      <c r="D2298" s="25"/>
      <c r="E2298" s="25"/>
      <c r="F2298" s="25"/>
      <c r="G2298" s="25"/>
      <c r="H2298" s="25"/>
      <c r="J2298" s="25"/>
      <c r="K2298" s="25"/>
      <c r="L2298" s="25"/>
      <c r="M2298" s="25"/>
      <c r="N2298" s="25"/>
      <c r="O2298" s="25"/>
      <c r="P2298" s="25"/>
    </row>
    <row r="2299" spans="2:16" x14ac:dyDescent="0.4">
      <c r="B2299" s="25"/>
      <c r="D2299" s="25"/>
      <c r="E2299" s="25"/>
      <c r="F2299" s="25"/>
      <c r="G2299" s="25"/>
      <c r="H2299" s="25"/>
      <c r="J2299" s="25"/>
      <c r="K2299" s="25"/>
      <c r="L2299" s="25"/>
      <c r="M2299" s="25"/>
      <c r="N2299" s="25"/>
      <c r="O2299" s="25"/>
      <c r="P2299" s="25"/>
    </row>
    <row r="2300" spans="2:16" x14ac:dyDescent="0.4">
      <c r="B2300" s="25"/>
      <c r="D2300" s="25"/>
      <c r="E2300" s="25"/>
      <c r="F2300" s="25"/>
      <c r="G2300" s="25"/>
      <c r="H2300" s="25"/>
      <c r="J2300" s="25"/>
      <c r="K2300" s="25"/>
      <c r="L2300" s="25"/>
      <c r="M2300" s="25"/>
      <c r="N2300" s="25"/>
      <c r="O2300" s="25"/>
      <c r="P2300" s="25"/>
    </row>
    <row r="2301" spans="2:16" x14ac:dyDescent="0.4">
      <c r="B2301" s="25"/>
      <c r="D2301" s="25"/>
      <c r="E2301" s="25"/>
      <c r="F2301" s="25"/>
      <c r="G2301" s="25"/>
      <c r="H2301" s="25"/>
      <c r="J2301" s="25"/>
      <c r="K2301" s="25"/>
      <c r="L2301" s="25"/>
      <c r="M2301" s="25"/>
      <c r="N2301" s="25"/>
      <c r="O2301" s="25"/>
      <c r="P2301" s="25"/>
    </row>
    <row r="2302" spans="2:16" x14ac:dyDescent="0.4">
      <c r="B2302" s="25"/>
      <c r="D2302" s="25"/>
      <c r="E2302" s="25"/>
      <c r="F2302" s="25"/>
      <c r="G2302" s="25"/>
      <c r="H2302" s="25"/>
      <c r="J2302" s="25"/>
      <c r="K2302" s="25"/>
      <c r="L2302" s="25"/>
      <c r="M2302" s="25"/>
      <c r="N2302" s="25"/>
      <c r="O2302" s="25"/>
      <c r="P2302" s="25"/>
    </row>
    <row r="2303" spans="2:16" x14ac:dyDescent="0.4">
      <c r="B2303" s="25"/>
      <c r="D2303" s="25"/>
      <c r="E2303" s="25"/>
      <c r="F2303" s="25"/>
      <c r="G2303" s="25"/>
      <c r="H2303" s="25"/>
      <c r="J2303" s="25"/>
      <c r="K2303" s="25"/>
      <c r="L2303" s="25"/>
      <c r="M2303" s="25"/>
      <c r="N2303" s="25"/>
      <c r="O2303" s="25"/>
      <c r="P2303" s="25"/>
    </row>
    <row r="2304" spans="2:16" x14ac:dyDescent="0.4">
      <c r="B2304" s="25"/>
      <c r="D2304" s="25"/>
      <c r="E2304" s="25"/>
      <c r="F2304" s="25"/>
      <c r="G2304" s="25"/>
      <c r="H2304" s="25"/>
      <c r="J2304" s="25"/>
      <c r="K2304" s="25"/>
      <c r="L2304" s="25"/>
      <c r="M2304" s="25"/>
      <c r="N2304" s="25"/>
      <c r="O2304" s="25"/>
      <c r="P2304" s="25"/>
    </row>
    <row r="2305" spans="2:16" x14ac:dyDescent="0.4">
      <c r="B2305" s="25"/>
      <c r="D2305" s="25"/>
      <c r="E2305" s="25"/>
      <c r="F2305" s="25"/>
      <c r="G2305" s="25"/>
      <c r="H2305" s="25"/>
      <c r="J2305" s="25"/>
      <c r="K2305" s="25"/>
      <c r="L2305" s="25"/>
      <c r="M2305" s="25"/>
      <c r="N2305" s="25"/>
      <c r="O2305" s="25"/>
      <c r="P2305" s="25"/>
    </row>
    <row r="2306" spans="2:16" x14ac:dyDescent="0.4">
      <c r="B2306" s="25"/>
      <c r="D2306" s="25"/>
      <c r="E2306" s="25"/>
      <c r="F2306" s="25"/>
      <c r="G2306" s="25"/>
      <c r="H2306" s="25"/>
      <c r="J2306" s="25"/>
      <c r="K2306" s="25"/>
      <c r="L2306" s="25"/>
      <c r="M2306" s="25"/>
      <c r="N2306" s="25"/>
      <c r="O2306" s="25"/>
      <c r="P2306" s="25"/>
    </row>
    <row r="2307" spans="2:16" x14ac:dyDescent="0.4">
      <c r="B2307" s="25"/>
      <c r="D2307" s="25"/>
      <c r="E2307" s="25"/>
      <c r="F2307" s="25"/>
      <c r="G2307" s="25"/>
      <c r="H2307" s="25"/>
      <c r="J2307" s="25"/>
      <c r="K2307" s="25"/>
      <c r="L2307" s="25"/>
      <c r="M2307" s="25"/>
      <c r="N2307" s="25"/>
      <c r="O2307" s="25"/>
      <c r="P2307" s="25"/>
    </row>
    <row r="2308" spans="2:16" x14ac:dyDescent="0.4">
      <c r="B2308" s="25"/>
      <c r="D2308" s="25"/>
      <c r="E2308" s="25"/>
      <c r="F2308" s="25"/>
      <c r="G2308" s="25"/>
      <c r="H2308" s="25"/>
      <c r="J2308" s="25"/>
      <c r="K2308" s="25"/>
      <c r="L2308" s="25"/>
      <c r="M2308" s="25"/>
      <c r="N2308" s="25"/>
      <c r="O2308" s="25"/>
      <c r="P2308" s="25"/>
    </row>
    <row r="2309" spans="2:16" x14ac:dyDescent="0.4">
      <c r="B2309" s="25"/>
      <c r="D2309" s="25"/>
      <c r="E2309" s="25"/>
      <c r="F2309" s="25"/>
      <c r="G2309" s="25"/>
      <c r="H2309" s="25"/>
      <c r="J2309" s="25"/>
      <c r="K2309" s="25"/>
      <c r="L2309" s="25"/>
      <c r="M2309" s="25"/>
      <c r="N2309" s="25"/>
      <c r="O2309" s="25"/>
      <c r="P2309" s="25"/>
    </row>
    <row r="2310" spans="2:16" x14ac:dyDescent="0.4">
      <c r="B2310" s="25"/>
      <c r="D2310" s="25"/>
      <c r="E2310" s="25"/>
      <c r="F2310" s="25"/>
      <c r="G2310" s="25"/>
      <c r="H2310" s="25"/>
      <c r="J2310" s="25"/>
      <c r="K2310" s="25"/>
      <c r="L2310" s="25"/>
      <c r="M2310" s="25"/>
      <c r="N2310" s="25"/>
      <c r="O2310" s="25"/>
      <c r="P2310" s="25"/>
    </row>
    <row r="2311" spans="2:16" x14ac:dyDescent="0.4">
      <c r="B2311" s="25"/>
      <c r="D2311" s="25"/>
      <c r="E2311" s="25"/>
      <c r="F2311" s="25"/>
      <c r="G2311" s="25"/>
      <c r="H2311" s="25"/>
      <c r="J2311" s="25"/>
      <c r="K2311" s="25"/>
      <c r="L2311" s="25"/>
      <c r="M2311" s="25"/>
      <c r="N2311" s="25"/>
      <c r="O2311" s="25"/>
      <c r="P2311" s="25"/>
    </row>
    <row r="2312" spans="2:16" x14ac:dyDescent="0.4">
      <c r="B2312" s="25"/>
      <c r="D2312" s="25"/>
      <c r="E2312" s="25"/>
      <c r="F2312" s="25"/>
      <c r="G2312" s="25"/>
      <c r="H2312" s="25"/>
      <c r="J2312" s="25"/>
      <c r="K2312" s="25"/>
      <c r="L2312" s="25"/>
      <c r="M2312" s="25"/>
      <c r="N2312" s="25"/>
      <c r="O2312" s="25"/>
      <c r="P2312" s="25"/>
    </row>
    <row r="2313" spans="2:16" x14ac:dyDescent="0.4">
      <c r="B2313" s="25"/>
      <c r="D2313" s="25"/>
      <c r="E2313" s="25"/>
      <c r="F2313" s="25"/>
      <c r="G2313" s="25"/>
      <c r="H2313" s="25"/>
      <c r="J2313" s="25"/>
      <c r="K2313" s="25"/>
      <c r="L2313" s="25"/>
      <c r="M2313" s="25"/>
      <c r="N2313" s="25"/>
      <c r="O2313" s="25"/>
      <c r="P2313" s="25"/>
    </row>
    <row r="2314" spans="2:16" x14ac:dyDescent="0.4">
      <c r="B2314" s="25"/>
      <c r="D2314" s="25"/>
      <c r="E2314" s="25"/>
      <c r="F2314" s="25"/>
      <c r="G2314" s="25"/>
      <c r="H2314" s="25"/>
      <c r="J2314" s="25"/>
      <c r="K2314" s="25"/>
      <c r="L2314" s="25"/>
      <c r="M2314" s="25"/>
      <c r="N2314" s="25"/>
      <c r="O2314" s="25"/>
      <c r="P2314" s="25"/>
    </row>
    <row r="2315" spans="2:16" x14ac:dyDescent="0.4">
      <c r="B2315" s="25"/>
      <c r="D2315" s="25"/>
      <c r="E2315" s="25"/>
      <c r="F2315" s="25"/>
      <c r="G2315" s="25"/>
      <c r="H2315" s="25"/>
      <c r="J2315" s="25"/>
      <c r="K2315" s="25"/>
      <c r="L2315" s="25"/>
      <c r="M2315" s="25"/>
      <c r="N2315" s="25"/>
      <c r="O2315" s="25"/>
      <c r="P2315" s="25"/>
    </row>
    <row r="2316" spans="2:16" x14ac:dyDescent="0.4">
      <c r="B2316" s="25"/>
      <c r="D2316" s="25"/>
      <c r="E2316" s="25"/>
      <c r="F2316" s="25"/>
      <c r="G2316" s="25"/>
      <c r="H2316" s="25"/>
      <c r="J2316" s="25"/>
      <c r="K2316" s="25"/>
      <c r="L2316" s="25"/>
      <c r="M2316" s="25"/>
      <c r="N2316" s="25"/>
      <c r="O2316" s="25"/>
      <c r="P2316" s="25"/>
    </row>
    <row r="2317" spans="2:16" x14ac:dyDescent="0.4">
      <c r="B2317" s="25"/>
      <c r="D2317" s="25"/>
      <c r="E2317" s="25"/>
      <c r="F2317" s="25"/>
      <c r="G2317" s="25"/>
      <c r="H2317" s="25"/>
      <c r="J2317" s="25"/>
      <c r="K2317" s="25"/>
      <c r="L2317" s="25"/>
      <c r="M2317" s="25"/>
      <c r="N2317" s="25"/>
      <c r="O2317" s="25"/>
      <c r="P2317" s="25"/>
    </row>
    <row r="2318" spans="2:16" x14ac:dyDescent="0.4">
      <c r="B2318" s="25"/>
      <c r="D2318" s="25"/>
      <c r="E2318" s="25"/>
      <c r="F2318" s="25"/>
      <c r="G2318" s="25"/>
      <c r="H2318" s="25"/>
      <c r="J2318" s="25"/>
      <c r="K2318" s="25"/>
      <c r="L2318" s="25"/>
      <c r="M2318" s="25"/>
      <c r="N2318" s="25"/>
      <c r="O2318" s="25"/>
      <c r="P2318" s="25"/>
    </row>
    <row r="2319" spans="2:16" x14ac:dyDescent="0.4">
      <c r="B2319" s="25"/>
      <c r="D2319" s="25"/>
      <c r="E2319" s="25"/>
      <c r="F2319" s="25"/>
      <c r="G2319" s="25"/>
      <c r="H2319" s="25"/>
      <c r="J2319" s="25"/>
      <c r="K2319" s="25"/>
      <c r="L2319" s="25"/>
      <c r="M2319" s="25"/>
      <c r="N2319" s="25"/>
      <c r="O2319" s="25"/>
      <c r="P2319" s="25"/>
    </row>
    <row r="2320" spans="2:16" x14ac:dyDescent="0.4">
      <c r="B2320" s="25"/>
      <c r="D2320" s="25"/>
      <c r="E2320" s="25"/>
      <c r="F2320" s="25"/>
      <c r="G2320" s="25"/>
      <c r="H2320" s="25"/>
      <c r="J2320" s="25"/>
      <c r="K2320" s="25"/>
      <c r="L2320" s="25"/>
      <c r="M2320" s="25"/>
      <c r="N2320" s="25"/>
      <c r="O2320" s="25"/>
      <c r="P2320" s="25"/>
    </row>
    <row r="2321" spans="2:16" x14ac:dyDescent="0.4">
      <c r="B2321" s="25"/>
      <c r="D2321" s="25"/>
      <c r="E2321" s="25"/>
      <c r="F2321" s="25"/>
      <c r="G2321" s="25"/>
      <c r="H2321" s="25"/>
      <c r="J2321" s="25"/>
      <c r="K2321" s="25"/>
      <c r="L2321" s="25"/>
      <c r="M2321" s="25"/>
      <c r="N2321" s="25"/>
      <c r="O2321" s="25"/>
      <c r="P2321" s="25"/>
    </row>
    <row r="2322" spans="2:16" x14ac:dyDescent="0.4">
      <c r="B2322" s="25"/>
      <c r="D2322" s="25"/>
      <c r="E2322" s="25"/>
      <c r="F2322" s="25"/>
      <c r="G2322" s="25"/>
      <c r="H2322" s="25"/>
      <c r="J2322" s="25"/>
      <c r="K2322" s="25"/>
      <c r="L2322" s="25"/>
      <c r="M2322" s="25"/>
      <c r="N2322" s="25"/>
      <c r="O2322" s="25"/>
      <c r="P2322" s="25"/>
    </row>
    <row r="2323" spans="2:16" x14ac:dyDescent="0.4">
      <c r="B2323" s="25"/>
      <c r="D2323" s="25"/>
      <c r="E2323" s="25"/>
      <c r="F2323" s="25"/>
      <c r="G2323" s="25"/>
      <c r="H2323" s="25"/>
      <c r="J2323" s="25"/>
      <c r="K2323" s="25"/>
      <c r="L2323" s="25"/>
      <c r="M2323" s="25"/>
      <c r="N2323" s="25"/>
      <c r="O2323" s="25"/>
      <c r="P2323" s="25"/>
    </row>
    <row r="2324" spans="2:16" x14ac:dyDescent="0.4">
      <c r="B2324" s="25"/>
      <c r="D2324" s="25"/>
      <c r="E2324" s="25"/>
      <c r="F2324" s="25"/>
      <c r="G2324" s="25"/>
      <c r="H2324" s="25"/>
      <c r="J2324" s="25"/>
      <c r="K2324" s="25"/>
      <c r="L2324" s="25"/>
      <c r="M2324" s="25"/>
      <c r="N2324" s="25"/>
      <c r="O2324" s="25"/>
      <c r="P2324" s="25"/>
    </row>
    <row r="2325" spans="2:16" x14ac:dyDescent="0.4">
      <c r="B2325" s="25"/>
      <c r="D2325" s="25"/>
      <c r="E2325" s="25"/>
      <c r="F2325" s="25"/>
      <c r="G2325" s="25"/>
      <c r="H2325" s="25"/>
      <c r="J2325" s="25"/>
      <c r="K2325" s="25"/>
      <c r="L2325" s="25"/>
      <c r="M2325" s="25"/>
      <c r="N2325" s="25"/>
      <c r="O2325" s="25"/>
      <c r="P2325" s="25"/>
    </row>
    <row r="2326" spans="2:16" x14ac:dyDescent="0.4">
      <c r="B2326" s="25"/>
      <c r="D2326" s="25"/>
      <c r="E2326" s="25"/>
      <c r="F2326" s="25"/>
      <c r="G2326" s="25"/>
      <c r="H2326" s="25"/>
      <c r="J2326" s="25"/>
      <c r="K2326" s="25"/>
      <c r="L2326" s="25"/>
      <c r="M2326" s="25"/>
      <c r="N2326" s="25"/>
      <c r="O2326" s="25"/>
      <c r="P2326" s="25"/>
    </row>
    <row r="2327" spans="2:16" x14ac:dyDescent="0.4">
      <c r="B2327" s="25"/>
      <c r="D2327" s="25"/>
      <c r="E2327" s="25"/>
      <c r="F2327" s="25"/>
      <c r="G2327" s="25"/>
      <c r="H2327" s="25"/>
      <c r="J2327" s="25"/>
      <c r="K2327" s="25"/>
      <c r="L2327" s="25"/>
      <c r="M2327" s="25"/>
      <c r="N2327" s="25"/>
      <c r="O2327" s="25"/>
      <c r="P2327" s="25"/>
    </row>
    <row r="2328" spans="2:16" x14ac:dyDescent="0.4">
      <c r="B2328" s="25"/>
      <c r="D2328" s="25"/>
      <c r="E2328" s="25"/>
      <c r="F2328" s="25"/>
      <c r="G2328" s="25"/>
      <c r="H2328" s="25"/>
      <c r="J2328" s="25"/>
      <c r="K2328" s="25"/>
      <c r="L2328" s="25"/>
      <c r="M2328" s="25"/>
      <c r="N2328" s="25"/>
      <c r="O2328" s="25"/>
      <c r="P2328" s="25"/>
    </row>
    <row r="2329" spans="2:16" x14ac:dyDescent="0.4">
      <c r="B2329" s="25"/>
      <c r="D2329" s="25"/>
      <c r="E2329" s="25"/>
      <c r="F2329" s="25"/>
      <c r="G2329" s="25"/>
      <c r="H2329" s="25"/>
      <c r="J2329" s="25"/>
      <c r="K2329" s="25"/>
      <c r="L2329" s="25"/>
      <c r="M2329" s="25"/>
      <c r="N2329" s="25"/>
      <c r="O2329" s="25"/>
      <c r="P2329" s="25"/>
    </row>
    <row r="2330" spans="2:16" x14ac:dyDescent="0.4">
      <c r="B2330" s="25"/>
      <c r="D2330" s="25"/>
      <c r="E2330" s="25"/>
      <c r="F2330" s="25"/>
      <c r="G2330" s="25"/>
      <c r="H2330" s="25"/>
      <c r="J2330" s="25"/>
      <c r="K2330" s="25"/>
      <c r="L2330" s="25"/>
      <c r="M2330" s="25"/>
      <c r="N2330" s="25"/>
      <c r="O2330" s="25"/>
      <c r="P2330" s="25"/>
    </row>
    <row r="2331" spans="2:16" x14ac:dyDescent="0.4">
      <c r="B2331" s="25"/>
      <c r="D2331" s="25"/>
      <c r="E2331" s="25"/>
      <c r="F2331" s="25"/>
      <c r="G2331" s="25"/>
      <c r="H2331" s="25"/>
      <c r="J2331" s="25"/>
      <c r="K2331" s="25"/>
      <c r="L2331" s="25"/>
      <c r="M2331" s="25"/>
      <c r="N2331" s="25"/>
      <c r="O2331" s="25"/>
      <c r="P2331" s="25"/>
    </row>
    <row r="2332" spans="2:16" x14ac:dyDescent="0.4">
      <c r="B2332" s="25"/>
      <c r="D2332" s="25"/>
      <c r="E2332" s="25"/>
      <c r="F2332" s="25"/>
      <c r="G2332" s="25"/>
      <c r="H2332" s="25"/>
      <c r="J2332" s="25"/>
      <c r="K2332" s="25"/>
      <c r="L2332" s="25"/>
      <c r="M2332" s="25"/>
      <c r="N2332" s="25"/>
      <c r="O2332" s="25"/>
      <c r="P2332" s="25"/>
    </row>
    <row r="2333" spans="2:16" x14ac:dyDescent="0.4">
      <c r="B2333" s="25"/>
      <c r="D2333" s="25"/>
      <c r="E2333" s="25"/>
      <c r="F2333" s="25"/>
      <c r="G2333" s="25"/>
      <c r="H2333" s="25"/>
      <c r="J2333" s="25"/>
      <c r="K2333" s="25"/>
      <c r="L2333" s="25"/>
      <c r="M2333" s="25"/>
      <c r="N2333" s="25"/>
      <c r="O2333" s="25"/>
      <c r="P2333" s="25"/>
    </row>
    <row r="2334" spans="2:16" x14ac:dyDescent="0.4">
      <c r="B2334" s="25"/>
      <c r="D2334" s="25"/>
      <c r="E2334" s="25"/>
      <c r="F2334" s="25"/>
      <c r="G2334" s="25"/>
      <c r="H2334" s="25"/>
      <c r="J2334" s="25"/>
      <c r="K2334" s="25"/>
      <c r="L2334" s="25"/>
      <c r="M2334" s="25"/>
      <c r="N2334" s="25"/>
      <c r="O2334" s="25"/>
      <c r="P2334" s="25"/>
    </row>
    <row r="2335" spans="2:16" x14ac:dyDescent="0.4">
      <c r="B2335" s="25"/>
      <c r="D2335" s="25"/>
      <c r="E2335" s="25"/>
      <c r="F2335" s="25"/>
      <c r="G2335" s="25"/>
      <c r="H2335" s="25"/>
      <c r="J2335" s="25"/>
      <c r="K2335" s="25"/>
      <c r="L2335" s="25"/>
      <c r="M2335" s="25"/>
      <c r="N2335" s="25"/>
      <c r="O2335" s="25"/>
      <c r="P2335" s="25"/>
    </row>
    <row r="2336" spans="2:16" x14ac:dyDescent="0.4">
      <c r="B2336" s="25"/>
      <c r="D2336" s="25"/>
      <c r="E2336" s="25"/>
      <c r="F2336" s="25"/>
      <c r="G2336" s="25"/>
      <c r="H2336" s="25"/>
      <c r="J2336" s="25"/>
      <c r="K2336" s="25"/>
      <c r="L2336" s="25"/>
      <c r="M2336" s="25"/>
      <c r="N2336" s="25"/>
      <c r="O2336" s="25"/>
      <c r="P2336" s="25"/>
    </row>
    <row r="2337" spans="2:16" x14ac:dyDescent="0.4">
      <c r="B2337" s="25"/>
      <c r="D2337" s="25"/>
      <c r="E2337" s="25"/>
      <c r="F2337" s="25"/>
      <c r="G2337" s="25"/>
      <c r="H2337" s="25"/>
      <c r="J2337" s="25"/>
      <c r="K2337" s="25"/>
      <c r="L2337" s="25"/>
      <c r="M2337" s="25"/>
      <c r="N2337" s="25"/>
      <c r="O2337" s="25"/>
      <c r="P2337" s="25"/>
    </row>
    <row r="2338" spans="2:16" x14ac:dyDescent="0.4">
      <c r="B2338" s="25"/>
      <c r="D2338" s="25"/>
      <c r="E2338" s="25"/>
      <c r="F2338" s="25"/>
      <c r="G2338" s="25"/>
      <c r="H2338" s="25"/>
      <c r="J2338" s="25"/>
      <c r="K2338" s="25"/>
      <c r="L2338" s="25"/>
      <c r="M2338" s="25"/>
      <c r="N2338" s="25"/>
      <c r="O2338" s="25"/>
      <c r="P2338" s="25"/>
    </row>
    <row r="2339" spans="2:16" x14ac:dyDescent="0.4">
      <c r="B2339" s="25"/>
      <c r="D2339" s="25"/>
      <c r="E2339" s="25"/>
      <c r="F2339" s="25"/>
      <c r="G2339" s="25"/>
      <c r="H2339" s="25"/>
      <c r="J2339" s="25"/>
      <c r="K2339" s="25"/>
      <c r="L2339" s="25"/>
      <c r="M2339" s="25"/>
      <c r="N2339" s="25"/>
      <c r="O2339" s="25"/>
      <c r="P2339" s="25"/>
    </row>
    <row r="2340" spans="2:16" x14ac:dyDescent="0.4">
      <c r="B2340" s="25"/>
      <c r="D2340" s="25"/>
      <c r="E2340" s="25"/>
      <c r="F2340" s="25"/>
      <c r="G2340" s="25"/>
      <c r="H2340" s="25"/>
      <c r="J2340" s="25"/>
      <c r="K2340" s="25"/>
      <c r="L2340" s="25"/>
      <c r="M2340" s="25"/>
      <c r="N2340" s="25"/>
      <c r="O2340" s="25"/>
      <c r="P2340" s="25"/>
    </row>
    <row r="2341" spans="2:16" x14ac:dyDescent="0.4">
      <c r="B2341" s="25"/>
      <c r="D2341" s="25"/>
      <c r="E2341" s="25"/>
      <c r="F2341" s="25"/>
      <c r="G2341" s="25"/>
      <c r="H2341" s="25"/>
      <c r="J2341" s="25"/>
      <c r="K2341" s="25"/>
      <c r="L2341" s="25"/>
      <c r="M2341" s="25"/>
      <c r="N2341" s="25"/>
      <c r="O2341" s="25"/>
      <c r="P2341" s="25"/>
    </row>
    <row r="2342" spans="2:16" x14ac:dyDescent="0.4">
      <c r="B2342" s="25"/>
      <c r="D2342" s="25"/>
      <c r="E2342" s="25"/>
      <c r="F2342" s="25"/>
      <c r="G2342" s="25"/>
      <c r="H2342" s="25"/>
      <c r="J2342" s="25"/>
      <c r="K2342" s="25"/>
      <c r="L2342" s="25"/>
      <c r="M2342" s="25"/>
      <c r="N2342" s="25"/>
      <c r="O2342" s="25"/>
      <c r="P2342" s="25"/>
    </row>
    <row r="2343" spans="2:16" x14ac:dyDescent="0.4">
      <c r="B2343" s="25"/>
      <c r="D2343" s="25"/>
      <c r="E2343" s="25"/>
      <c r="F2343" s="25"/>
      <c r="G2343" s="25"/>
      <c r="H2343" s="25"/>
      <c r="J2343" s="25"/>
      <c r="K2343" s="25"/>
      <c r="L2343" s="25"/>
      <c r="M2343" s="25"/>
      <c r="N2343" s="25"/>
      <c r="O2343" s="25"/>
      <c r="P2343" s="25"/>
    </row>
    <row r="2344" spans="2:16" x14ac:dyDescent="0.4">
      <c r="B2344" s="25"/>
      <c r="D2344" s="25"/>
      <c r="E2344" s="25"/>
      <c r="F2344" s="25"/>
      <c r="G2344" s="25"/>
      <c r="H2344" s="25"/>
      <c r="J2344" s="25"/>
      <c r="K2344" s="25"/>
      <c r="L2344" s="25"/>
      <c r="M2344" s="25"/>
      <c r="N2344" s="25"/>
      <c r="O2344" s="25"/>
      <c r="P2344" s="25"/>
    </row>
    <row r="2345" spans="2:16" x14ac:dyDescent="0.4">
      <c r="B2345" s="25"/>
      <c r="D2345" s="25"/>
      <c r="E2345" s="25"/>
      <c r="F2345" s="25"/>
      <c r="G2345" s="25"/>
      <c r="H2345" s="25"/>
      <c r="J2345" s="25"/>
      <c r="K2345" s="25"/>
      <c r="L2345" s="25"/>
      <c r="M2345" s="25"/>
      <c r="N2345" s="25"/>
      <c r="O2345" s="25"/>
      <c r="P2345" s="25"/>
    </row>
    <row r="2346" spans="2:16" x14ac:dyDescent="0.4">
      <c r="B2346" s="25"/>
      <c r="D2346" s="25"/>
      <c r="E2346" s="25"/>
      <c r="F2346" s="25"/>
      <c r="G2346" s="25"/>
      <c r="H2346" s="25"/>
      <c r="J2346" s="25"/>
      <c r="K2346" s="25"/>
      <c r="L2346" s="25"/>
      <c r="M2346" s="25"/>
      <c r="N2346" s="25"/>
      <c r="O2346" s="25"/>
      <c r="P2346" s="25"/>
    </row>
    <row r="2347" spans="2:16" x14ac:dyDescent="0.4">
      <c r="B2347" s="25"/>
      <c r="D2347" s="25"/>
      <c r="E2347" s="25"/>
      <c r="F2347" s="25"/>
      <c r="G2347" s="25"/>
      <c r="H2347" s="25"/>
      <c r="J2347" s="25"/>
      <c r="K2347" s="25"/>
      <c r="L2347" s="25"/>
      <c r="M2347" s="25"/>
      <c r="N2347" s="25"/>
      <c r="O2347" s="25"/>
      <c r="P2347" s="25"/>
    </row>
    <row r="2348" spans="2:16" x14ac:dyDescent="0.4">
      <c r="B2348" s="25"/>
      <c r="D2348" s="25"/>
      <c r="E2348" s="25"/>
      <c r="F2348" s="25"/>
      <c r="G2348" s="25"/>
      <c r="H2348" s="25"/>
      <c r="J2348" s="25"/>
      <c r="K2348" s="25"/>
      <c r="L2348" s="25"/>
      <c r="M2348" s="25"/>
      <c r="N2348" s="25"/>
      <c r="O2348" s="25"/>
      <c r="P2348" s="25"/>
    </row>
    <row r="2349" spans="2:16" x14ac:dyDescent="0.4">
      <c r="B2349" s="25"/>
      <c r="D2349" s="25"/>
      <c r="E2349" s="25"/>
      <c r="F2349" s="25"/>
      <c r="G2349" s="25"/>
      <c r="H2349" s="25"/>
      <c r="J2349" s="25"/>
      <c r="K2349" s="25"/>
      <c r="L2349" s="25"/>
      <c r="M2349" s="25"/>
      <c r="N2349" s="25"/>
      <c r="O2349" s="25"/>
      <c r="P2349" s="25"/>
    </row>
    <row r="2350" spans="2:16" x14ac:dyDescent="0.4">
      <c r="B2350" s="25"/>
      <c r="D2350" s="25"/>
      <c r="E2350" s="25"/>
      <c r="F2350" s="25"/>
      <c r="G2350" s="25"/>
      <c r="H2350" s="25"/>
      <c r="J2350" s="25"/>
      <c r="K2350" s="25"/>
      <c r="L2350" s="25"/>
      <c r="M2350" s="25"/>
      <c r="N2350" s="25"/>
      <c r="O2350" s="25"/>
      <c r="P2350" s="25"/>
    </row>
    <row r="2351" spans="2:16" x14ac:dyDescent="0.4">
      <c r="B2351" s="25"/>
      <c r="D2351" s="25"/>
      <c r="E2351" s="25"/>
      <c r="F2351" s="25"/>
      <c r="G2351" s="25"/>
      <c r="H2351" s="25"/>
      <c r="J2351" s="25"/>
      <c r="K2351" s="25"/>
      <c r="L2351" s="25"/>
      <c r="M2351" s="25"/>
      <c r="N2351" s="25"/>
      <c r="O2351" s="25"/>
      <c r="P2351" s="25"/>
    </row>
    <row r="2352" spans="2:16" x14ac:dyDescent="0.4">
      <c r="B2352" s="25"/>
      <c r="D2352" s="25"/>
      <c r="E2352" s="25"/>
      <c r="F2352" s="25"/>
      <c r="G2352" s="25"/>
      <c r="H2352" s="25"/>
      <c r="J2352" s="25"/>
      <c r="K2352" s="25"/>
      <c r="L2352" s="25"/>
      <c r="M2352" s="25"/>
      <c r="N2352" s="25"/>
      <c r="O2352" s="25"/>
      <c r="P2352" s="25"/>
    </row>
    <row r="2353" spans="2:16" x14ac:dyDescent="0.4">
      <c r="B2353" s="25"/>
      <c r="D2353" s="25"/>
      <c r="E2353" s="25"/>
      <c r="F2353" s="25"/>
      <c r="G2353" s="25"/>
      <c r="H2353" s="25"/>
      <c r="J2353" s="25"/>
      <c r="K2353" s="25"/>
      <c r="L2353" s="25"/>
      <c r="M2353" s="25"/>
      <c r="N2353" s="25"/>
      <c r="O2353" s="25"/>
      <c r="P2353" s="25"/>
    </row>
    <row r="2354" spans="2:16" x14ac:dyDescent="0.4">
      <c r="B2354" s="25"/>
      <c r="D2354" s="25"/>
      <c r="E2354" s="25"/>
      <c r="F2354" s="25"/>
      <c r="G2354" s="25"/>
      <c r="H2354" s="25"/>
      <c r="J2354" s="25"/>
      <c r="K2354" s="25"/>
      <c r="L2354" s="25"/>
      <c r="M2354" s="25"/>
      <c r="N2354" s="25"/>
      <c r="O2354" s="25"/>
      <c r="P2354" s="25"/>
    </row>
    <row r="2355" spans="2:16" x14ac:dyDescent="0.4">
      <c r="B2355" s="25"/>
      <c r="D2355" s="25"/>
      <c r="F2355" s="25"/>
      <c r="G2355" s="25"/>
      <c r="H2355" s="25"/>
      <c r="J2355" s="25"/>
      <c r="K2355" s="25"/>
      <c r="L2355" s="25"/>
      <c r="M2355" s="25"/>
      <c r="N2355" s="25"/>
      <c r="O2355" s="25"/>
      <c r="P2355" s="25"/>
    </row>
    <row r="2356" spans="2:16" x14ac:dyDescent="0.4">
      <c r="B2356" s="25"/>
      <c r="D2356" s="25"/>
      <c r="F2356" s="25"/>
      <c r="G2356" s="25"/>
      <c r="H2356" s="25"/>
      <c r="J2356" s="25"/>
      <c r="K2356" s="25"/>
      <c r="L2356" s="25"/>
      <c r="M2356" s="25"/>
      <c r="N2356" s="25"/>
      <c r="O2356" s="25"/>
      <c r="P2356" s="25"/>
    </row>
    <row r="2357" spans="2:16" x14ac:dyDescent="0.4">
      <c r="B2357" s="25"/>
      <c r="D2357" s="25"/>
      <c r="F2357" s="25"/>
      <c r="G2357" s="25"/>
      <c r="H2357" s="25"/>
      <c r="J2357" s="25"/>
      <c r="K2357" s="25"/>
      <c r="L2357" s="25"/>
      <c r="M2357" s="25"/>
      <c r="N2357" s="25"/>
      <c r="O2357" s="25"/>
      <c r="P2357" s="25"/>
    </row>
    <row r="2358" spans="2:16" x14ac:dyDescent="0.4">
      <c r="B2358" s="25"/>
      <c r="D2358" s="25"/>
      <c r="F2358" s="25"/>
      <c r="G2358" s="25"/>
      <c r="H2358" s="25"/>
      <c r="J2358" s="25"/>
      <c r="K2358" s="25"/>
      <c r="L2358" s="25"/>
      <c r="M2358" s="25"/>
      <c r="N2358" s="25"/>
      <c r="O2358" s="25"/>
      <c r="P2358" s="25"/>
    </row>
    <row r="2359" spans="2:16" x14ac:dyDescent="0.4">
      <c r="B2359" s="25"/>
      <c r="D2359" s="25"/>
      <c r="F2359" s="25"/>
      <c r="G2359" s="25"/>
      <c r="H2359" s="25"/>
      <c r="J2359" s="25"/>
      <c r="K2359" s="25"/>
      <c r="L2359" s="25"/>
      <c r="M2359" s="25"/>
      <c r="N2359" s="25"/>
      <c r="O2359" s="25"/>
      <c r="P2359" s="25"/>
    </row>
    <row r="2360" spans="2:16" x14ac:dyDescent="0.4">
      <c r="B2360" s="25"/>
      <c r="D2360" s="25"/>
      <c r="F2360" s="25"/>
      <c r="G2360" s="25"/>
      <c r="H2360" s="25"/>
      <c r="J2360" s="25"/>
      <c r="K2360" s="25"/>
      <c r="L2360" s="25"/>
      <c r="M2360" s="25"/>
      <c r="N2360" s="25"/>
      <c r="O2360" s="25"/>
      <c r="P2360" s="25"/>
    </row>
    <row r="2361" spans="2:16" x14ac:dyDescent="0.4">
      <c r="B2361" s="25"/>
      <c r="D2361" s="25"/>
      <c r="F2361" s="25"/>
      <c r="G2361" s="25"/>
      <c r="H2361" s="25"/>
      <c r="J2361" s="25"/>
      <c r="K2361" s="25"/>
      <c r="L2361" s="25"/>
      <c r="M2361" s="25"/>
      <c r="N2361" s="25"/>
      <c r="O2361" s="25"/>
      <c r="P2361" s="25"/>
    </row>
    <row r="2362" spans="2:16" x14ac:dyDescent="0.4">
      <c r="B2362" s="25"/>
      <c r="D2362" s="25"/>
      <c r="F2362" s="25"/>
      <c r="G2362" s="25"/>
      <c r="H2362" s="25"/>
      <c r="J2362" s="25"/>
      <c r="K2362" s="25"/>
      <c r="L2362" s="25"/>
      <c r="M2362" s="25"/>
      <c r="N2362" s="25"/>
      <c r="O2362" s="25"/>
      <c r="P2362" s="25"/>
    </row>
    <row r="2363" spans="2:16" x14ac:dyDescent="0.4">
      <c r="B2363" s="25"/>
      <c r="D2363" s="25"/>
      <c r="F2363" s="25"/>
      <c r="G2363" s="25"/>
      <c r="H2363" s="25"/>
      <c r="J2363" s="25"/>
      <c r="K2363" s="25"/>
      <c r="L2363" s="25"/>
      <c r="M2363" s="25"/>
      <c r="N2363" s="25"/>
      <c r="O2363" s="25"/>
      <c r="P2363" s="25"/>
    </row>
    <row r="2364" spans="2:16" x14ac:dyDescent="0.4">
      <c r="B2364" s="25"/>
      <c r="D2364" s="25"/>
      <c r="F2364" s="25"/>
      <c r="G2364" s="25"/>
      <c r="H2364" s="25"/>
      <c r="J2364" s="25"/>
      <c r="K2364" s="25"/>
      <c r="L2364" s="25"/>
      <c r="M2364" s="25"/>
      <c r="N2364" s="25"/>
      <c r="O2364" s="25"/>
      <c r="P2364" s="25"/>
    </row>
    <row r="2365" spans="2:16" x14ac:dyDescent="0.4">
      <c r="B2365" s="25"/>
      <c r="D2365" s="25"/>
      <c r="F2365" s="25"/>
      <c r="G2365" s="25"/>
      <c r="H2365" s="25"/>
      <c r="J2365" s="25"/>
      <c r="K2365" s="25"/>
      <c r="L2365" s="25"/>
      <c r="M2365" s="25"/>
      <c r="N2365" s="25"/>
      <c r="O2365" s="25"/>
      <c r="P2365" s="25"/>
    </row>
    <row r="2366" spans="2:16" x14ac:dyDescent="0.4">
      <c r="B2366" s="25"/>
      <c r="D2366" s="25"/>
      <c r="F2366" s="25"/>
      <c r="G2366" s="25"/>
      <c r="H2366" s="25"/>
      <c r="J2366" s="25"/>
      <c r="K2366" s="25"/>
      <c r="L2366" s="25"/>
      <c r="M2366" s="25"/>
      <c r="N2366" s="25"/>
      <c r="O2366" s="25"/>
      <c r="P2366" s="25"/>
    </row>
    <row r="2367" spans="2:16" x14ac:dyDescent="0.4">
      <c r="B2367" s="25"/>
      <c r="D2367" s="25"/>
      <c r="F2367" s="25"/>
      <c r="G2367" s="25"/>
      <c r="H2367" s="25"/>
      <c r="J2367" s="25"/>
      <c r="K2367" s="25"/>
      <c r="L2367" s="25"/>
      <c r="M2367" s="25"/>
      <c r="N2367" s="25"/>
      <c r="O2367" s="25"/>
      <c r="P2367" s="25"/>
    </row>
    <row r="2368" spans="2:16" x14ac:dyDescent="0.4">
      <c r="B2368" s="25"/>
      <c r="D2368" s="25"/>
      <c r="F2368" s="25"/>
      <c r="G2368" s="25"/>
      <c r="H2368" s="25"/>
      <c r="J2368" s="25"/>
      <c r="K2368" s="25"/>
      <c r="L2368" s="25"/>
      <c r="M2368" s="25"/>
      <c r="N2368" s="25"/>
      <c r="O2368" s="25"/>
      <c r="P2368" s="25"/>
    </row>
    <row r="2369" spans="2:16" x14ac:dyDescent="0.4">
      <c r="B2369" s="25"/>
      <c r="D2369" s="25"/>
      <c r="F2369" s="25"/>
      <c r="G2369" s="25"/>
      <c r="H2369" s="25"/>
      <c r="J2369" s="25"/>
      <c r="K2369" s="25"/>
      <c r="L2369" s="25"/>
      <c r="M2369" s="25"/>
      <c r="N2369" s="25"/>
      <c r="O2369" s="25"/>
      <c r="P2369" s="25"/>
    </row>
    <row r="2370" spans="2:16" x14ac:dyDescent="0.4">
      <c r="B2370" s="25"/>
      <c r="D2370" s="25"/>
      <c r="F2370" s="25"/>
      <c r="G2370" s="25"/>
      <c r="H2370" s="25"/>
      <c r="J2370" s="25"/>
      <c r="K2370" s="25"/>
      <c r="L2370" s="25"/>
      <c r="M2370" s="25"/>
      <c r="N2370" s="25"/>
      <c r="O2370" s="25"/>
      <c r="P2370" s="25"/>
    </row>
    <row r="2371" spans="2:16" x14ac:dyDescent="0.4">
      <c r="B2371" s="25"/>
      <c r="D2371" s="25"/>
      <c r="F2371" s="25"/>
      <c r="G2371" s="25"/>
      <c r="H2371" s="25"/>
      <c r="J2371" s="25"/>
      <c r="K2371" s="25"/>
      <c r="L2371" s="25"/>
      <c r="M2371" s="25"/>
      <c r="N2371" s="25"/>
      <c r="O2371" s="25"/>
      <c r="P2371" s="25"/>
    </row>
    <row r="2372" spans="2:16" x14ac:dyDescent="0.4">
      <c r="B2372" s="25"/>
      <c r="D2372" s="25"/>
      <c r="F2372" s="25"/>
      <c r="G2372" s="25"/>
      <c r="H2372" s="25"/>
      <c r="J2372" s="25"/>
      <c r="K2372" s="25"/>
      <c r="L2372" s="25"/>
      <c r="M2372" s="25"/>
      <c r="N2372" s="25"/>
      <c r="O2372" s="25"/>
      <c r="P2372" s="25"/>
    </row>
    <row r="2373" spans="2:16" x14ac:dyDescent="0.4">
      <c r="B2373" s="25"/>
      <c r="D2373" s="25"/>
      <c r="F2373" s="25"/>
      <c r="G2373" s="25"/>
      <c r="H2373" s="25"/>
      <c r="J2373" s="25"/>
      <c r="K2373" s="25"/>
      <c r="L2373" s="25"/>
      <c r="M2373" s="25"/>
      <c r="N2373" s="25"/>
      <c r="O2373" s="25"/>
      <c r="P2373" s="25"/>
    </row>
    <row r="2374" spans="2:16" x14ac:dyDescent="0.4">
      <c r="B2374" s="25"/>
      <c r="D2374" s="25"/>
      <c r="F2374" s="25"/>
      <c r="G2374" s="25"/>
      <c r="H2374" s="25"/>
      <c r="J2374" s="25"/>
      <c r="K2374" s="25"/>
      <c r="L2374" s="25"/>
      <c r="M2374" s="25"/>
      <c r="N2374" s="25"/>
      <c r="O2374" s="25"/>
      <c r="P2374" s="25"/>
    </row>
    <row r="2375" spans="2:16" x14ac:dyDescent="0.4">
      <c r="B2375" s="25"/>
      <c r="D2375" s="25"/>
      <c r="F2375" s="25"/>
      <c r="G2375" s="25"/>
      <c r="H2375" s="25"/>
      <c r="J2375" s="25"/>
      <c r="K2375" s="25"/>
      <c r="L2375" s="25"/>
      <c r="M2375" s="25"/>
      <c r="N2375" s="25"/>
      <c r="O2375" s="25"/>
      <c r="P2375" s="25"/>
    </row>
    <row r="2376" spans="2:16" x14ac:dyDescent="0.4">
      <c r="B2376" s="25"/>
      <c r="D2376" s="25"/>
      <c r="F2376" s="25"/>
      <c r="G2376" s="25"/>
      <c r="H2376" s="25"/>
      <c r="J2376" s="25"/>
      <c r="K2376" s="25"/>
      <c r="L2376" s="25"/>
      <c r="M2376" s="25"/>
      <c r="N2376" s="25"/>
      <c r="O2376" s="25"/>
      <c r="P2376" s="25"/>
    </row>
    <row r="2377" spans="2:16" x14ac:dyDescent="0.4">
      <c r="B2377" s="25"/>
      <c r="D2377" s="25"/>
      <c r="F2377" s="25"/>
      <c r="G2377" s="25"/>
      <c r="H2377" s="25"/>
      <c r="J2377" s="25"/>
      <c r="K2377" s="25"/>
      <c r="L2377" s="25"/>
      <c r="M2377" s="25"/>
      <c r="N2377" s="25"/>
      <c r="O2377" s="25"/>
      <c r="P2377" s="25"/>
    </row>
    <row r="2378" spans="2:16" x14ac:dyDescent="0.4">
      <c r="B2378" s="25"/>
      <c r="F2378" s="25"/>
      <c r="G2378" s="25"/>
      <c r="H2378" s="25"/>
      <c r="J2378" s="25"/>
      <c r="K2378" s="25"/>
      <c r="L2378" s="25"/>
      <c r="M2378" s="25"/>
      <c r="N2378" s="25"/>
      <c r="P2378" s="25"/>
    </row>
    <row r="2379" spans="2:16" x14ac:dyDescent="0.4">
      <c r="B2379" s="25"/>
      <c r="F2379" s="25"/>
      <c r="G2379" s="25"/>
      <c r="H2379" s="25"/>
      <c r="J2379" s="25"/>
      <c r="K2379" s="25"/>
      <c r="L2379" s="25"/>
      <c r="M2379" s="25"/>
      <c r="N2379" s="25"/>
      <c r="P2379" s="25"/>
    </row>
    <row r="2380" spans="2:16" x14ac:dyDescent="0.4">
      <c r="B2380" s="25"/>
      <c r="F2380" s="25"/>
      <c r="G2380" s="25"/>
      <c r="H2380" s="25"/>
      <c r="J2380" s="25"/>
      <c r="K2380" s="25"/>
      <c r="L2380" s="25"/>
      <c r="M2380" s="25"/>
      <c r="N2380" s="25"/>
      <c r="P2380" s="25"/>
    </row>
    <row r="2381" spans="2:16" x14ac:dyDescent="0.4">
      <c r="B2381" s="25"/>
      <c r="F2381" s="25"/>
      <c r="G2381" s="25"/>
      <c r="H2381" s="25"/>
      <c r="J2381" s="25"/>
      <c r="K2381" s="25"/>
      <c r="L2381" s="25"/>
      <c r="M2381" s="25"/>
      <c r="N2381" s="25"/>
      <c r="P2381" s="25"/>
    </row>
    <row r="2382" spans="2:16" x14ac:dyDescent="0.4">
      <c r="B2382" s="25"/>
      <c r="F2382" s="25"/>
      <c r="G2382" s="25"/>
      <c r="H2382" s="25"/>
      <c r="J2382" s="25"/>
      <c r="K2382" s="25"/>
      <c r="L2382" s="25"/>
      <c r="M2382" s="25"/>
      <c r="N2382" s="25"/>
      <c r="P2382" s="25"/>
    </row>
    <row r="2383" spans="2:16" x14ac:dyDescent="0.4">
      <c r="B2383" s="25"/>
      <c r="F2383" s="25"/>
      <c r="G2383" s="25"/>
      <c r="H2383" s="25"/>
      <c r="J2383" s="25"/>
      <c r="K2383" s="25"/>
      <c r="L2383" s="25"/>
      <c r="M2383" s="25"/>
      <c r="N2383" s="25"/>
      <c r="P2383" s="25"/>
    </row>
    <row r="2384" spans="2:16" x14ac:dyDescent="0.4">
      <c r="B2384" s="25"/>
      <c r="F2384" s="25"/>
      <c r="G2384" s="25"/>
      <c r="H2384" s="25"/>
      <c r="J2384" s="25"/>
      <c r="K2384" s="25"/>
      <c r="L2384" s="25"/>
      <c r="M2384" s="25"/>
      <c r="N2384" s="25"/>
      <c r="P2384" s="25"/>
    </row>
    <row r="2385" spans="2:16" x14ac:dyDescent="0.4">
      <c r="B2385" s="25"/>
      <c r="F2385" s="25"/>
      <c r="G2385" s="25"/>
      <c r="H2385" s="25"/>
      <c r="J2385" s="25"/>
      <c r="K2385" s="25"/>
      <c r="L2385" s="25"/>
      <c r="M2385" s="25"/>
      <c r="N2385" s="25"/>
      <c r="P2385" s="25"/>
    </row>
    <row r="2386" spans="2:16" x14ac:dyDescent="0.4">
      <c r="B2386" s="25"/>
      <c r="F2386" s="25"/>
      <c r="G2386" s="25"/>
      <c r="H2386" s="25"/>
      <c r="J2386" s="25"/>
      <c r="K2386" s="25"/>
      <c r="L2386" s="25"/>
      <c r="M2386" s="25"/>
      <c r="N2386" s="25"/>
      <c r="P2386" s="25"/>
    </row>
    <row r="2387" spans="2:16" x14ac:dyDescent="0.4">
      <c r="B2387" s="25"/>
      <c r="F2387" s="25"/>
      <c r="G2387" s="25"/>
      <c r="H2387" s="25"/>
      <c r="J2387" s="25"/>
      <c r="K2387" s="25"/>
      <c r="L2387" s="25"/>
      <c r="M2387" s="25"/>
      <c r="N2387" s="25"/>
      <c r="P2387" s="25"/>
    </row>
    <row r="2388" spans="2:16" x14ac:dyDescent="0.4">
      <c r="B2388" s="25"/>
      <c r="F2388" s="25"/>
      <c r="G2388" s="25"/>
      <c r="H2388" s="25"/>
      <c r="J2388" s="25"/>
      <c r="K2388" s="25"/>
      <c r="L2388" s="25"/>
      <c r="M2388" s="25"/>
      <c r="N2388" s="25"/>
      <c r="P2388" s="25"/>
    </row>
    <row r="2389" spans="2:16" x14ac:dyDescent="0.4">
      <c r="B2389" s="25"/>
      <c r="F2389" s="25"/>
      <c r="G2389" s="25"/>
      <c r="H2389" s="25"/>
      <c r="J2389" s="25"/>
      <c r="K2389" s="25"/>
      <c r="L2389" s="25"/>
      <c r="M2389" s="25"/>
      <c r="N2389" s="25"/>
      <c r="P2389" s="25"/>
    </row>
    <row r="2390" spans="2:16" x14ac:dyDescent="0.4">
      <c r="B2390" s="25"/>
      <c r="F2390" s="25"/>
      <c r="G2390" s="25"/>
      <c r="H2390" s="25"/>
      <c r="J2390" s="25"/>
      <c r="K2390" s="25"/>
      <c r="L2390" s="25"/>
      <c r="M2390" s="25"/>
      <c r="N2390" s="25"/>
      <c r="P2390" s="25"/>
    </row>
    <row r="2391" spans="2:16" x14ac:dyDescent="0.4">
      <c r="B2391" s="25"/>
      <c r="F2391" s="25"/>
      <c r="G2391" s="25"/>
      <c r="H2391" s="25"/>
      <c r="J2391" s="25"/>
      <c r="K2391" s="25"/>
      <c r="L2391" s="25"/>
      <c r="M2391" s="25"/>
      <c r="N2391" s="25"/>
      <c r="P2391" s="25"/>
    </row>
    <row r="2392" spans="2:16" x14ac:dyDescent="0.4">
      <c r="B2392" s="25"/>
      <c r="F2392" s="25"/>
      <c r="G2392" s="25"/>
      <c r="H2392" s="25"/>
      <c r="J2392" s="25"/>
      <c r="K2392" s="25"/>
      <c r="L2392" s="25"/>
      <c r="M2392" s="25"/>
      <c r="N2392" s="25"/>
      <c r="P2392" s="25"/>
    </row>
    <row r="2393" spans="2:16" x14ac:dyDescent="0.4">
      <c r="B2393" s="25"/>
      <c r="F2393" s="25"/>
      <c r="G2393" s="25"/>
      <c r="H2393" s="25"/>
      <c r="J2393" s="25"/>
      <c r="K2393" s="25"/>
      <c r="L2393" s="25"/>
      <c r="M2393" s="25"/>
      <c r="N2393" s="25"/>
      <c r="P2393" s="25"/>
    </row>
    <row r="2394" spans="2:16" x14ac:dyDescent="0.4">
      <c r="B2394" s="25"/>
      <c r="F2394" s="25"/>
      <c r="G2394" s="25"/>
      <c r="H2394" s="25"/>
      <c r="J2394" s="25"/>
      <c r="K2394" s="25"/>
      <c r="L2394" s="25"/>
      <c r="M2394" s="25"/>
      <c r="N2394" s="25"/>
      <c r="P2394" s="25"/>
    </row>
    <row r="2395" spans="2:16" x14ac:dyDescent="0.4">
      <c r="B2395" s="25"/>
      <c r="F2395" s="25"/>
      <c r="G2395" s="25"/>
      <c r="H2395" s="25"/>
      <c r="J2395" s="25"/>
      <c r="K2395" s="25"/>
      <c r="L2395" s="25"/>
      <c r="M2395" s="25"/>
      <c r="N2395" s="25"/>
      <c r="P2395" s="25"/>
    </row>
    <row r="2396" spans="2:16" x14ac:dyDescent="0.4">
      <c r="B2396" s="25"/>
      <c r="F2396" s="25"/>
      <c r="G2396" s="25"/>
      <c r="H2396" s="25"/>
      <c r="J2396" s="25"/>
      <c r="K2396" s="25"/>
      <c r="L2396" s="25"/>
      <c r="M2396" s="25"/>
      <c r="N2396" s="25"/>
      <c r="P2396" s="25"/>
    </row>
    <row r="2397" spans="2:16" x14ac:dyDescent="0.4">
      <c r="B2397" s="25"/>
      <c r="F2397" s="25"/>
      <c r="G2397" s="25"/>
      <c r="H2397" s="25"/>
      <c r="J2397" s="25"/>
      <c r="K2397" s="25"/>
      <c r="L2397" s="25"/>
      <c r="M2397" s="25"/>
      <c r="N2397" s="25"/>
      <c r="P2397" s="25"/>
    </row>
    <row r="2398" spans="2:16" x14ac:dyDescent="0.4">
      <c r="B2398" s="25"/>
      <c r="F2398" s="25"/>
      <c r="G2398" s="25"/>
      <c r="H2398" s="25"/>
      <c r="J2398" s="25"/>
      <c r="K2398" s="25"/>
      <c r="L2398" s="25"/>
      <c r="M2398" s="25"/>
      <c r="N2398" s="25"/>
      <c r="P2398" s="25"/>
    </row>
    <row r="2399" spans="2:16" x14ac:dyDescent="0.4">
      <c r="B2399" s="25"/>
      <c r="F2399" s="25"/>
      <c r="G2399" s="25"/>
      <c r="H2399" s="25"/>
      <c r="J2399" s="25"/>
      <c r="K2399" s="25"/>
      <c r="L2399" s="25"/>
      <c r="M2399" s="25"/>
      <c r="N2399" s="25"/>
      <c r="P2399" s="25"/>
    </row>
    <row r="2400" spans="2:16" x14ac:dyDescent="0.4">
      <c r="B2400" s="25"/>
      <c r="F2400" s="25"/>
      <c r="G2400" s="25"/>
      <c r="H2400" s="25"/>
      <c r="J2400" s="25"/>
      <c r="K2400" s="25"/>
      <c r="L2400" s="25"/>
      <c r="M2400" s="25"/>
      <c r="N2400" s="25"/>
      <c r="P2400" s="25"/>
    </row>
    <row r="2401" spans="2:16" x14ac:dyDescent="0.4">
      <c r="B2401" s="25"/>
      <c r="F2401" s="25"/>
      <c r="G2401" s="25"/>
      <c r="H2401" s="25"/>
      <c r="J2401" s="25"/>
      <c r="K2401" s="25"/>
      <c r="L2401" s="25"/>
      <c r="M2401" s="25"/>
      <c r="N2401" s="25"/>
      <c r="P2401" s="25"/>
    </row>
    <row r="2402" spans="2:16" x14ac:dyDescent="0.4">
      <c r="B2402" s="25"/>
      <c r="F2402" s="25"/>
      <c r="G2402" s="25"/>
      <c r="H2402" s="25"/>
      <c r="J2402" s="25"/>
      <c r="K2402" s="25"/>
      <c r="L2402" s="25"/>
      <c r="M2402" s="25"/>
      <c r="N2402" s="25"/>
      <c r="P2402" s="25"/>
    </row>
    <row r="2403" spans="2:16" x14ac:dyDescent="0.4">
      <c r="B2403" s="25"/>
      <c r="F2403" s="25"/>
      <c r="G2403" s="25"/>
      <c r="H2403" s="25"/>
      <c r="J2403" s="25"/>
      <c r="K2403" s="25"/>
      <c r="L2403" s="25"/>
      <c r="M2403" s="25"/>
      <c r="N2403" s="25"/>
      <c r="P2403" s="25"/>
    </row>
    <row r="2404" spans="2:16" x14ac:dyDescent="0.4">
      <c r="B2404" s="25"/>
      <c r="F2404" s="25"/>
      <c r="G2404" s="25"/>
      <c r="H2404" s="25"/>
      <c r="J2404" s="25"/>
      <c r="K2404" s="25"/>
      <c r="L2404" s="25"/>
      <c r="M2404" s="25"/>
      <c r="N2404" s="25"/>
      <c r="P2404" s="25"/>
    </row>
    <row r="2405" spans="2:16" x14ac:dyDescent="0.4">
      <c r="B2405" s="25"/>
      <c r="F2405" s="25"/>
      <c r="G2405" s="25"/>
      <c r="H2405" s="25"/>
      <c r="J2405" s="25"/>
      <c r="K2405" s="25"/>
      <c r="L2405" s="25"/>
      <c r="M2405" s="25"/>
      <c r="N2405" s="25"/>
      <c r="P2405" s="25"/>
    </row>
    <row r="2406" spans="2:16" x14ac:dyDescent="0.4">
      <c r="B2406" s="25"/>
      <c r="F2406" s="25"/>
      <c r="G2406" s="25"/>
      <c r="H2406" s="25"/>
      <c r="J2406" s="25"/>
      <c r="K2406" s="25"/>
      <c r="L2406" s="25"/>
      <c r="M2406" s="25"/>
      <c r="N2406" s="25"/>
      <c r="P2406" s="25"/>
    </row>
    <row r="2407" spans="2:16" x14ac:dyDescent="0.4">
      <c r="B2407" s="25"/>
      <c r="F2407" s="25"/>
      <c r="G2407" s="25"/>
      <c r="H2407" s="25"/>
      <c r="J2407" s="25"/>
      <c r="K2407" s="25"/>
      <c r="L2407" s="25"/>
      <c r="M2407" s="25"/>
      <c r="N2407" s="25"/>
      <c r="P2407" s="25"/>
    </row>
    <row r="2408" spans="2:16" x14ac:dyDescent="0.4">
      <c r="B2408" s="25"/>
      <c r="F2408" s="25"/>
      <c r="G2408" s="25"/>
      <c r="H2408" s="25"/>
      <c r="J2408" s="25"/>
      <c r="K2408" s="25"/>
      <c r="L2408" s="25"/>
      <c r="M2408" s="25"/>
      <c r="N2408" s="25"/>
      <c r="P2408" s="25"/>
    </row>
    <row r="2409" spans="2:16" x14ac:dyDescent="0.4">
      <c r="B2409" s="25"/>
      <c r="F2409" s="25"/>
      <c r="G2409" s="25"/>
      <c r="H2409" s="25"/>
      <c r="J2409" s="25"/>
      <c r="K2409" s="25"/>
      <c r="L2409" s="25"/>
      <c r="M2409" s="25"/>
      <c r="N2409" s="25"/>
      <c r="P2409" s="25"/>
    </row>
    <row r="2410" spans="2:16" x14ac:dyDescent="0.4">
      <c r="B2410" s="25"/>
      <c r="F2410" s="25"/>
      <c r="G2410" s="25"/>
      <c r="H2410" s="25"/>
      <c r="J2410" s="25"/>
      <c r="K2410" s="25"/>
      <c r="L2410" s="25"/>
      <c r="M2410" s="25"/>
      <c r="N2410" s="25"/>
      <c r="P2410" s="25"/>
    </row>
    <row r="2411" spans="2:16" x14ac:dyDescent="0.4">
      <c r="B2411" s="25"/>
      <c r="F2411" s="25"/>
      <c r="G2411" s="25"/>
      <c r="H2411" s="25"/>
      <c r="J2411" s="25"/>
      <c r="K2411" s="25"/>
      <c r="L2411" s="25"/>
      <c r="M2411" s="25"/>
      <c r="N2411" s="25"/>
      <c r="P2411" s="25"/>
    </row>
    <row r="2412" spans="2:16" x14ac:dyDescent="0.4">
      <c r="B2412" s="25"/>
      <c r="F2412" s="25"/>
      <c r="G2412" s="25"/>
      <c r="H2412" s="25"/>
      <c r="J2412" s="25"/>
      <c r="K2412" s="25"/>
      <c r="L2412" s="25"/>
      <c r="M2412" s="25"/>
      <c r="N2412" s="25"/>
      <c r="P2412" s="25"/>
    </row>
    <row r="2413" spans="2:16" x14ac:dyDescent="0.4">
      <c r="B2413" s="25"/>
      <c r="F2413" s="25"/>
      <c r="G2413" s="25"/>
      <c r="H2413" s="25"/>
      <c r="J2413" s="25"/>
      <c r="K2413" s="25"/>
      <c r="L2413" s="25"/>
      <c r="M2413" s="25"/>
      <c r="N2413" s="25"/>
      <c r="P2413" s="25"/>
    </row>
    <row r="2414" spans="2:16" x14ac:dyDescent="0.4">
      <c r="B2414" s="25"/>
      <c r="F2414" s="25"/>
      <c r="G2414" s="25"/>
      <c r="H2414" s="25"/>
      <c r="J2414" s="25"/>
      <c r="K2414" s="25"/>
      <c r="L2414" s="25"/>
      <c r="M2414" s="25"/>
      <c r="N2414" s="25"/>
      <c r="P2414" s="25"/>
    </row>
    <row r="2415" spans="2:16" x14ac:dyDescent="0.4">
      <c r="B2415" s="25"/>
      <c r="F2415" s="25"/>
      <c r="G2415" s="25"/>
      <c r="H2415" s="25"/>
      <c r="J2415" s="25"/>
      <c r="K2415" s="25"/>
      <c r="L2415" s="25"/>
      <c r="M2415" s="25"/>
      <c r="N2415" s="25"/>
      <c r="P2415" s="25"/>
    </row>
    <row r="2416" spans="2:16" x14ac:dyDescent="0.4">
      <c r="B2416" s="25"/>
      <c r="F2416" s="25"/>
      <c r="G2416" s="25"/>
      <c r="H2416" s="25"/>
      <c r="J2416" s="25"/>
      <c r="K2416" s="25"/>
      <c r="L2416" s="25"/>
      <c r="M2416" s="25"/>
      <c r="N2416" s="25"/>
      <c r="P2416" s="25"/>
    </row>
    <row r="2417" spans="2:16" x14ac:dyDescent="0.4">
      <c r="B2417" s="25"/>
      <c r="F2417" s="25"/>
      <c r="G2417" s="25"/>
      <c r="H2417" s="25"/>
      <c r="J2417" s="25"/>
      <c r="K2417" s="25"/>
      <c r="L2417" s="25"/>
      <c r="M2417" s="25"/>
      <c r="N2417" s="25"/>
      <c r="P2417" s="25"/>
    </row>
    <row r="2418" spans="2:16" x14ac:dyDescent="0.4">
      <c r="B2418" s="25"/>
      <c r="F2418" s="25"/>
      <c r="G2418" s="25"/>
      <c r="H2418" s="25"/>
      <c r="J2418" s="25"/>
      <c r="K2418" s="25"/>
      <c r="L2418" s="25"/>
      <c r="M2418" s="25"/>
      <c r="N2418" s="25"/>
      <c r="P2418" s="25"/>
    </row>
    <row r="2419" spans="2:16" x14ac:dyDescent="0.4">
      <c r="B2419" s="25"/>
      <c r="F2419" s="25"/>
      <c r="G2419" s="25"/>
      <c r="H2419" s="25"/>
      <c r="J2419" s="25"/>
      <c r="K2419" s="25"/>
      <c r="L2419" s="25"/>
      <c r="M2419" s="25"/>
      <c r="N2419" s="25"/>
      <c r="P2419" s="25"/>
    </row>
    <row r="2420" spans="2:16" x14ac:dyDescent="0.4">
      <c r="B2420" s="25"/>
      <c r="F2420" s="25"/>
      <c r="G2420" s="25"/>
      <c r="H2420" s="25"/>
      <c r="J2420" s="25"/>
      <c r="K2420" s="25"/>
      <c r="L2420" s="25"/>
      <c r="M2420" s="25"/>
      <c r="N2420" s="25"/>
      <c r="P2420" s="25"/>
    </row>
    <row r="2421" spans="2:16" x14ac:dyDescent="0.4">
      <c r="B2421" s="25"/>
      <c r="F2421" s="25"/>
      <c r="G2421" s="25"/>
      <c r="H2421" s="25"/>
      <c r="J2421" s="25"/>
      <c r="K2421" s="25"/>
      <c r="L2421" s="25"/>
      <c r="M2421" s="25"/>
      <c r="N2421" s="25"/>
      <c r="P2421" s="25"/>
    </row>
    <row r="2422" spans="2:16" x14ac:dyDescent="0.4">
      <c r="B2422" s="25"/>
      <c r="F2422" s="25"/>
      <c r="G2422" s="25"/>
      <c r="H2422" s="25"/>
      <c r="J2422" s="25"/>
      <c r="K2422" s="25"/>
      <c r="L2422" s="25"/>
      <c r="M2422" s="25"/>
      <c r="N2422" s="25"/>
      <c r="P2422" s="25"/>
    </row>
    <row r="2423" spans="2:16" x14ac:dyDescent="0.4">
      <c r="B2423" s="25"/>
      <c r="F2423" s="25"/>
      <c r="G2423" s="25"/>
      <c r="H2423" s="25"/>
      <c r="J2423" s="25"/>
      <c r="K2423" s="25"/>
      <c r="L2423" s="25"/>
      <c r="M2423" s="25"/>
      <c r="N2423" s="25"/>
      <c r="P2423" s="25"/>
    </row>
    <row r="2424" spans="2:16" x14ac:dyDescent="0.4">
      <c r="B2424" s="25"/>
      <c r="F2424" s="25"/>
      <c r="G2424" s="25"/>
      <c r="H2424" s="25"/>
      <c r="J2424" s="25"/>
      <c r="K2424" s="25"/>
      <c r="L2424" s="25"/>
      <c r="M2424" s="25"/>
      <c r="N2424" s="25"/>
      <c r="P2424" s="25"/>
    </row>
    <row r="2425" spans="2:16" x14ac:dyDescent="0.4">
      <c r="B2425" s="25"/>
      <c r="F2425" s="25"/>
      <c r="G2425" s="25"/>
      <c r="H2425" s="25"/>
      <c r="J2425" s="25"/>
      <c r="K2425" s="25"/>
      <c r="L2425" s="25"/>
      <c r="M2425" s="25"/>
      <c r="N2425" s="25"/>
      <c r="P2425" s="25"/>
    </row>
    <row r="2426" spans="2:16" x14ac:dyDescent="0.4">
      <c r="B2426" s="25"/>
      <c r="F2426" s="25"/>
      <c r="G2426" s="25"/>
      <c r="H2426" s="25"/>
      <c r="J2426" s="25"/>
      <c r="K2426" s="25"/>
      <c r="L2426" s="25"/>
      <c r="M2426" s="25"/>
      <c r="N2426" s="25"/>
      <c r="P2426" s="25"/>
    </row>
    <row r="2427" spans="2:16" x14ac:dyDescent="0.4">
      <c r="B2427" s="25"/>
      <c r="F2427" s="25"/>
      <c r="G2427" s="25"/>
      <c r="H2427" s="25"/>
      <c r="J2427" s="25"/>
      <c r="K2427" s="25"/>
      <c r="L2427" s="25"/>
      <c r="M2427" s="25"/>
      <c r="N2427" s="25"/>
      <c r="P2427" s="25"/>
    </row>
    <row r="2428" spans="2:16" x14ac:dyDescent="0.4">
      <c r="B2428" s="25"/>
      <c r="F2428" s="25"/>
      <c r="G2428" s="25"/>
      <c r="H2428" s="25"/>
      <c r="J2428" s="25"/>
      <c r="K2428" s="25"/>
      <c r="L2428" s="25"/>
      <c r="M2428" s="25"/>
      <c r="N2428" s="25"/>
      <c r="P2428" s="25"/>
    </row>
    <row r="2429" spans="2:16" x14ac:dyDescent="0.4">
      <c r="B2429" s="25"/>
      <c r="F2429" s="25"/>
      <c r="G2429" s="25"/>
      <c r="H2429" s="25"/>
      <c r="J2429" s="25"/>
      <c r="K2429" s="25"/>
      <c r="L2429" s="25"/>
      <c r="M2429" s="25"/>
      <c r="N2429" s="25"/>
      <c r="P2429" s="25"/>
    </row>
    <row r="2430" spans="2:16" x14ac:dyDescent="0.4">
      <c r="B2430" s="25"/>
      <c r="F2430" s="25"/>
      <c r="G2430" s="25"/>
      <c r="H2430" s="25"/>
      <c r="J2430" s="25"/>
      <c r="K2430" s="25"/>
      <c r="L2430" s="25"/>
      <c r="M2430" s="25"/>
      <c r="N2430" s="25"/>
      <c r="P2430" s="25"/>
    </row>
    <row r="2431" spans="2:16" x14ac:dyDescent="0.4">
      <c r="B2431" s="25"/>
      <c r="F2431" s="25"/>
      <c r="G2431" s="25"/>
      <c r="H2431" s="25"/>
      <c r="J2431" s="25"/>
      <c r="K2431" s="25"/>
      <c r="L2431" s="25"/>
      <c r="M2431" s="25"/>
      <c r="N2431" s="25"/>
      <c r="P2431" s="25"/>
    </row>
    <row r="2432" spans="2:16" x14ac:dyDescent="0.4">
      <c r="B2432" s="25"/>
      <c r="F2432" s="25"/>
      <c r="G2432" s="25"/>
      <c r="H2432" s="25"/>
      <c r="J2432" s="25"/>
      <c r="K2432" s="25"/>
      <c r="L2432" s="25"/>
      <c r="M2432" s="25"/>
      <c r="N2432" s="25"/>
      <c r="P2432" s="25"/>
    </row>
    <row r="2433" spans="2:16" x14ac:dyDescent="0.4">
      <c r="B2433" s="25"/>
      <c r="F2433" s="25"/>
      <c r="G2433" s="25"/>
      <c r="H2433" s="25"/>
      <c r="J2433" s="25"/>
      <c r="K2433" s="25"/>
      <c r="L2433" s="25"/>
      <c r="M2433" s="25"/>
      <c r="N2433" s="25"/>
      <c r="P2433" s="25"/>
    </row>
    <row r="2434" spans="2:16" x14ac:dyDescent="0.4">
      <c r="B2434" s="25"/>
      <c r="F2434" s="25"/>
      <c r="G2434" s="25"/>
      <c r="H2434" s="25"/>
      <c r="J2434" s="25"/>
      <c r="K2434" s="25"/>
      <c r="L2434" s="25"/>
      <c r="M2434" s="25"/>
      <c r="N2434" s="25"/>
      <c r="P2434" s="25"/>
    </row>
    <row r="2435" spans="2:16" x14ac:dyDescent="0.4">
      <c r="B2435" s="25"/>
      <c r="F2435" s="25"/>
      <c r="G2435" s="25"/>
      <c r="H2435" s="25"/>
      <c r="J2435" s="25"/>
      <c r="K2435" s="25"/>
      <c r="L2435" s="25"/>
      <c r="M2435" s="25"/>
      <c r="N2435" s="25"/>
      <c r="P2435" s="25"/>
    </row>
    <row r="2436" spans="2:16" x14ac:dyDescent="0.4">
      <c r="B2436" s="25"/>
      <c r="F2436" s="25"/>
      <c r="G2436" s="25"/>
      <c r="H2436" s="25"/>
      <c r="J2436" s="25"/>
      <c r="K2436" s="25"/>
      <c r="L2436" s="25"/>
      <c r="M2436" s="25"/>
      <c r="N2436" s="25"/>
      <c r="P2436" s="25"/>
    </row>
    <row r="2437" spans="2:16" x14ac:dyDescent="0.4">
      <c r="B2437" s="25"/>
      <c r="F2437" s="25"/>
      <c r="G2437" s="25"/>
      <c r="H2437" s="25"/>
      <c r="J2437" s="25"/>
      <c r="K2437" s="25"/>
      <c r="L2437" s="25"/>
      <c r="M2437" s="25"/>
      <c r="N2437" s="25"/>
      <c r="P2437" s="25"/>
    </row>
    <row r="2438" spans="2:16" x14ac:dyDescent="0.4">
      <c r="B2438" s="25"/>
      <c r="F2438" s="25"/>
      <c r="G2438" s="25"/>
      <c r="H2438" s="25"/>
      <c r="J2438" s="25"/>
      <c r="K2438" s="25"/>
      <c r="L2438" s="25"/>
      <c r="M2438" s="25"/>
      <c r="N2438" s="25"/>
      <c r="P2438" s="25"/>
    </row>
    <row r="2439" spans="2:16" x14ac:dyDescent="0.4">
      <c r="B2439" s="25"/>
      <c r="F2439" s="25"/>
      <c r="G2439" s="25"/>
      <c r="H2439" s="25"/>
      <c r="J2439" s="25"/>
      <c r="K2439" s="25"/>
      <c r="L2439" s="25"/>
      <c r="M2439" s="25"/>
      <c r="N2439" s="25"/>
      <c r="P2439" s="25"/>
    </row>
    <row r="2440" spans="2:16" x14ac:dyDescent="0.4">
      <c r="B2440" s="25"/>
      <c r="F2440" s="25"/>
      <c r="G2440" s="25"/>
      <c r="H2440" s="25"/>
      <c r="J2440" s="25"/>
      <c r="K2440" s="25"/>
      <c r="L2440" s="25"/>
      <c r="M2440" s="25"/>
      <c r="N2440" s="25"/>
      <c r="P2440" s="25"/>
    </row>
    <row r="2441" spans="2:16" x14ac:dyDescent="0.4">
      <c r="B2441" s="25"/>
      <c r="F2441" s="25"/>
      <c r="G2441" s="25"/>
      <c r="H2441" s="25"/>
      <c r="J2441" s="25"/>
      <c r="K2441" s="25"/>
      <c r="L2441" s="25"/>
      <c r="M2441" s="25"/>
      <c r="N2441" s="25"/>
      <c r="P2441" s="25"/>
    </row>
    <row r="2442" spans="2:16" x14ac:dyDescent="0.4">
      <c r="B2442" s="25"/>
      <c r="F2442" s="25"/>
      <c r="G2442" s="25"/>
      <c r="H2442" s="25"/>
      <c r="J2442" s="25"/>
      <c r="K2442" s="25"/>
      <c r="L2442" s="25"/>
      <c r="M2442" s="25"/>
      <c r="N2442" s="25"/>
      <c r="P2442" s="25"/>
    </row>
    <row r="2443" spans="2:16" x14ac:dyDescent="0.4">
      <c r="B2443" s="25"/>
      <c r="F2443" s="25"/>
      <c r="G2443" s="25"/>
      <c r="H2443" s="25"/>
      <c r="J2443" s="25"/>
      <c r="K2443" s="25"/>
      <c r="L2443" s="25"/>
      <c r="M2443" s="25"/>
      <c r="N2443" s="25"/>
      <c r="P2443" s="25"/>
    </row>
    <row r="2444" spans="2:16" x14ac:dyDescent="0.4">
      <c r="B2444" s="25"/>
      <c r="F2444" s="25"/>
      <c r="G2444" s="25"/>
      <c r="H2444" s="25"/>
      <c r="J2444" s="25"/>
      <c r="K2444" s="25"/>
      <c r="L2444" s="25"/>
      <c r="M2444" s="25"/>
      <c r="N2444" s="25"/>
      <c r="P2444" s="25"/>
    </row>
    <row r="2445" spans="2:16" x14ac:dyDescent="0.4">
      <c r="B2445" s="25"/>
      <c r="F2445" s="25"/>
      <c r="G2445" s="25"/>
      <c r="H2445" s="25"/>
      <c r="J2445" s="25"/>
      <c r="K2445" s="25"/>
      <c r="L2445" s="25"/>
      <c r="M2445" s="25"/>
      <c r="N2445" s="25"/>
      <c r="P2445" s="25"/>
    </row>
    <row r="2446" spans="2:16" x14ac:dyDescent="0.4">
      <c r="B2446" s="25"/>
      <c r="F2446" s="25"/>
      <c r="G2446" s="25"/>
      <c r="H2446" s="25"/>
      <c r="J2446" s="25"/>
      <c r="K2446" s="25"/>
      <c r="L2446" s="25"/>
      <c r="M2446" s="25"/>
      <c r="N2446" s="25"/>
      <c r="P2446" s="25"/>
    </row>
    <row r="2447" spans="2:16" x14ac:dyDescent="0.4">
      <c r="B2447" s="25"/>
      <c r="F2447" s="25"/>
      <c r="G2447" s="25"/>
      <c r="H2447" s="25"/>
      <c r="J2447" s="25"/>
      <c r="K2447" s="25"/>
      <c r="L2447" s="25"/>
      <c r="M2447" s="25"/>
      <c r="N2447" s="25"/>
      <c r="P2447" s="25"/>
    </row>
    <row r="2448" spans="2:16" x14ac:dyDescent="0.4">
      <c r="B2448" s="25"/>
      <c r="F2448" s="25"/>
      <c r="G2448" s="25"/>
      <c r="H2448" s="25"/>
      <c r="J2448" s="25"/>
      <c r="K2448" s="25"/>
      <c r="L2448" s="25"/>
      <c r="M2448" s="25"/>
      <c r="N2448" s="25"/>
      <c r="P2448" s="25"/>
    </row>
    <row r="2449" spans="2:16" x14ac:dyDescent="0.4">
      <c r="B2449" s="25"/>
      <c r="F2449" s="25"/>
      <c r="G2449" s="25"/>
      <c r="H2449" s="25"/>
      <c r="J2449" s="25"/>
      <c r="K2449" s="25"/>
      <c r="L2449" s="25"/>
      <c r="M2449" s="25"/>
      <c r="N2449" s="25"/>
      <c r="P2449" s="25"/>
    </row>
    <row r="2450" spans="2:16" x14ac:dyDescent="0.4">
      <c r="B2450" s="25"/>
      <c r="F2450" s="25"/>
      <c r="G2450" s="25"/>
      <c r="H2450" s="25"/>
      <c r="J2450" s="25"/>
      <c r="K2450" s="25"/>
      <c r="L2450" s="25"/>
      <c r="M2450" s="25"/>
      <c r="N2450" s="25"/>
      <c r="P2450" s="25"/>
    </row>
    <row r="2451" spans="2:16" x14ac:dyDescent="0.4">
      <c r="B2451" s="25"/>
      <c r="F2451" s="25"/>
      <c r="G2451" s="25"/>
      <c r="H2451" s="25"/>
      <c r="J2451" s="25"/>
      <c r="K2451" s="25"/>
      <c r="L2451" s="25"/>
      <c r="M2451" s="25"/>
      <c r="N2451" s="25"/>
      <c r="P2451" s="25"/>
    </row>
    <row r="2452" spans="2:16" x14ac:dyDescent="0.4">
      <c r="B2452" s="25"/>
      <c r="F2452" s="25"/>
      <c r="G2452" s="25"/>
      <c r="H2452" s="25"/>
      <c r="J2452" s="25"/>
      <c r="K2452" s="25"/>
      <c r="L2452" s="25"/>
      <c r="M2452" s="25"/>
      <c r="N2452" s="25"/>
      <c r="P2452" s="25"/>
    </row>
    <row r="2453" spans="2:16" x14ac:dyDescent="0.4">
      <c r="B2453" s="25"/>
      <c r="F2453" s="25"/>
      <c r="G2453" s="25"/>
      <c r="H2453" s="25"/>
      <c r="J2453" s="25"/>
      <c r="K2453" s="25"/>
      <c r="L2453" s="25"/>
      <c r="M2453" s="25"/>
      <c r="N2453" s="25"/>
      <c r="P2453" s="25"/>
    </row>
    <row r="2454" spans="2:16" x14ac:dyDescent="0.4">
      <c r="B2454" s="25"/>
      <c r="F2454" s="25"/>
      <c r="G2454" s="25"/>
      <c r="H2454" s="25"/>
      <c r="J2454" s="25"/>
      <c r="K2454" s="25"/>
      <c r="L2454" s="25"/>
      <c r="M2454" s="25"/>
      <c r="N2454" s="25"/>
      <c r="P2454" s="25"/>
    </row>
    <row r="2455" spans="2:16" x14ac:dyDescent="0.4">
      <c r="F2455" s="25"/>
      <c r="G2455" s="25"/>
      <c r="H2455" s="25"/>
      <c r="J2455" s="25"/>
      <c r="K2455" s="25"/>
      <c r="L2455" s="25"/>
      <c r="M2455" s="25"/>
      <c r="N2455" s="25"/>
      <c r="P2455" s="25"/>
    </row>
    <row r="2456" spans="2:16" x14ac:dyDescent="0.4">
      <c r="F2456" s="25"/>
      <c r="G2456" s="25"/>
      <c r="H2456" s="25"/>
      <c r="J2456" s="25"/>
      <c r="K2456" s="25"/>
      <c r="L2456" s="25"/>
      <c r="M2456" s="25"/>
      <c r="N2456" s="25"/>
      <c r="P2456" s="25"/>
    </row>
    <row r="2457" spans="2:16" x14ac:dyDescent="0.4">
      <c r="F2457" s="25"/>
      <c r="G2457" s="25"/>
      <c r="H2457" s="25"/>
      <c r="J2457" s="25"/>
      <c r="K2457" s="25"/>
      <c r="L2457" s="25"/>
      <c r="M2457" s="25"/>
      <c r="N2457" s="25"/>
      <c r="P2457" s="25"/>
    </row>
    <row r="2458" spans="2:16" x14ac:dyDescent="0.4">
      <c r="F2458" s="25"/>
      <c r="G2458" s="25"/>
      <c r="H2458" s="25"/>
      <c r="J2458" s="25"/>
      <c r="K2458" s="25"/>
      <c r="L2458" s="25"/>
      <c r="M2458" s="25"/>
      <c r="N2458" s="25"/>
      <c r="P2458" s="25"/>
    </row>
    <row r="2459" spans="2:16" x14ac:dyDescent="0.4">
      <c r="F2459" s="25"/>
      <c r="G2459" s="25"/>
      <c r="H2459" s="25"/>
      <c r="J2459" s="25"/>
      <c r="K2459" s="25"/>
      <c r="L2459" s="25"/>
      <c r="M2459" s="25"/>
      <c r="N2459" s="25"/>
      <c r="P2459" s="25"/>
    </row>
    <row r="2460" spans="2:16" x14ac:dyDescent="0.4">
      <c r="F2460" s="25"/>
      <c r="G2460" s="25"/>
      <c r="H2460" s="25"/>
      <c r="J2460" s="25"/>
      <c r="K2460" s="25"/>
      <c r="L2460" s="25"/>
      <c r="M2460" s="25"/>
      <c r="N2460" s="25"/>
      <c r="P2460" s="25"/>
    </row>
    <row r="2461" spans="2:16" x14ac:dyDescent="0.4">
      <c r="F2461" s="25"/>
      <c r="G2461" s="25"/>
      <c r="H2461" s="25"/>
      <c r="J2461" s="25"/>
      <c r="K2461" s="25"/>
      <c r="L2461" s="25"/>
      <c r="M2461" s="25"/>
      <c r="N2461" s="25"/>
      <c r="P2461" s="25"/>
    </row>
    <row r="2462" spans="2:16" x14ac:dyDescent="0.4">
      <c r="F2462" s="25"/>
      <c r="G2462" s="25"/>
      <c r="H2462" s="25"/>
      <c r="J2462" s="25"/>
      <c r="K2462" s="25"/>
      <c r="L2462" s="25"/>
      <c r="M2462" s="25"/>
      <c r="N2462" s="25"/>
      <c r="P2462" s="25"/>
    </row>
    <row r="2463" spans="2:16" x14ac:dyDescent="0.4">
      <c r="F2463" s="25"/>
      <c r="G2463" s="25"/>
      <c r="H2463" s="25"/>
      <c r="J2463" s="25"/>
      <c r="K2463" s="25"/>
      <c r="L2463" s="25"/>
      <c r="M2463" s="25"/>
      <c r="N2463" s="25"/>
      <c r="P2463" s="25"/>
    </row>
    <row r="2464" spans="2:16" x14ac:dyDescent="0.4">
      <c r="F2464" s="25"/>
      <c r="G2464" s="25"/>
      <c r="H2464" s="25"/>
      <c r="J2464" s="25"/>
      <c r="K2464" s="25"/>
      <c r="L2464" s="25"/>
      <c r="M2464" s="25"/>
      <c r="N2464" s="25"/>
      <c r="P2464" s="25"/>
    </row>
    <row r="2465" spans="6:16" x14ac:dyDescent="0.4">
      <c r="F2465" s="25"/>
      <c r="G2465" s="25"/>
      <c r="H2465" s="25"/>
      <c r="J2465" s="25"/>
      <c r="K2465" s="25"/>
      <c r="L2465" s="25"/>
      <c r="M2465" s="25"/>
      <c r="N2465" s="25"/>
      <c r="P2465" s="25"/>
    </row>
    <row r="2466" spans="6:16" x14ac:dyDescent="0.4">
      <c r="F2466" s="25"/>
      <c r="G2466" s="25"/>
      <c r="H2466" s="25"/>
      <c r="J2466" s="25"/>
      <c r="K2466" s="25"/>
      <c r="L2466" s="25"/>
      <c r="M2466" s="25"/>
      <c r="N2466" s="25"/>
      <c r="P2466" s="25"/>
    </row>
    <row r="2467" spans="6:16" x14ac:dyDescent="0.4">
      <c r="F2467" s="25"/>
      <c r="G2467" s="25"/>
      <c r="H2467" s="25"/>
      <c r="J2467" s="25"/>
      <c r="K2467" s="25"/>
      <c r="L2467" s="25"/>
      <c r="M2467" s="25"/>
      <c r="N2467" s="25"/>
      <c r="P2467" s="25"/>
    </row>
    <row r="2468" spans="6:16" x14ac:dyDescent="0.4">
      <c r="F2468" s="25"/>
      <c r="G2468" s="25"/>
      <c r="H2468" s="25"/>
      <c r="J2468" s="25"/>
      <c r="K2468" s="25"/>
      <c r="L2468" s="25"/>
      <c r="M2468" s="25"/>
      <c r="N2468" s="25"/>
      <c r="P2468" s="25"/>
    </row>
    <row r="2469" spans="6:16" x14ac:dyDescent="0.4">
      <c r="F2469" s="25"/>
      <c r="G2469" s="25"/>
      <c r="H2469" s="25"/>
      <c r="J2469" s="25"/>
      <c r="K2469" s="25"/>
      <c r="L2469" s="25"/>
      <c r="M2469" s="25"/>
      <c r="N2469" s="25"/>
      <c r="P2469" s="25"/>
    </row>
    <row r="2470" spans="6:16" x14ac:dyDescent="0.4">
      <c r="F2470" s="25"/>
      <c r="G2470" s="25"/>
      <c r="H2470" s="25"/>
      <c r="J2470" s="25"/>
      <c r="K2470" s="25"/>
      <c r="L2470" s="25"/>
      <c r="M2470" s="25"/>
      <c r="N2470" s="25"/>
      <c r="P2470" s="25"/>
    </row>
    <row r="2471" spans="6:16" x14ac:dyDescent="0.4">
      <c r="F2471" s="25"/>
      <c r="G2471" s="25"/>
      <c r="H2471" s="25"/>
      <c r="J2471" s="25"/>
      <c r="K2471" s="25"/>
      <c r="L2471" s="25"/>
      <c r="M2471" s="25"/>
      <c r="N2471" s="25"/>
      <c r="P2471" s="25"/>
    </row>
    <row r="2472" spans="6:16" x14ac:dyDescent="0.4">
      <c r="F2472" s="25"/>
      <c r="G2472" s="25"/>
      <c r="H2472" s="25"/>
      <c r="J2472" s="25"/>
      <c r="K2472" s="25"/>
      <c r="L2472" s="25"/>
      <c r="M2472" s="25"/>
      <c r="N2472" s="25"/>
      <c r="P2472" s="25"/>
    </row>
    <row r="2473" spans="6:16" x14ac:dyDescent="0.4">
      <c r="F2473" s="25"/>
      <c r="G2473" s="25"/>
      <c r="H2473" s="25"/>
      <c r="J2473" s="25"/>
      <c r="K2473" s="25"/>
      <c r="L2473" s="25"/>
      <c r="M2473" s="25"/>
      <c r="N2473" s="25"/>
      <c r="P2473" s="25"/>
    </row>
    <row r="2474" spans="6:16" x14ac:dyDescent="0.4">
      <c r="F2474" s="25"/>
      <c r="G2474" s="25"/>
      <c r="H2474" s="25"/>
      <c r="J2474" s="25"/>
      <c r="K2474" s="25"/>
      <c r="L2474" s="25"/>
      <c r="M2474" s="25"/>
      <c r="N2474" s="25"/>
      <c r="P2474" s="25"/>
    </row>
    <row r="2475" spans="6:16" x14ac:dyDescent="0.4">
      <c r="F2475" s="25"/>
      <c r="G2475" s="25"/>
      <c r="H2475" s="25"/>
      <c r="J2475" s="25"/>
      <c r="K2475" s="25"/>
      <c r="L2475" s="25"/>
      <c r="M2475" s="25"/>
      <c r="N2475" s="25"/>
      <c r="P2475" s="25"/>
    </row>
    <row r="2476" spans="6:16" x14ac:dyDescent="0.4">
      <c r="F2476" s="25"/>
      <c r="G2476" s="25"/>
      <c r="H2476" s="25"/>
      <c r="J2476" s="25"/>
      <c r="K2476" s="25"/>
      <c r="L2476" s="25"/>
      <c r="M2476" s="25"/>
      <c r="N2476" s="25"/>
      <c r="P2476" s="25"/>
    </row>
    <row r="2477" spans="6:16" x14ac:dyDescent="0.4">
      <c r="F2477" s="25"/>
      <c r="G2477" s="25"/>
      <c r="H2477" s="25"/>
      <c r="J2477" s="25"/>
      <c r="K2477" s="25"/>
      <c r="L2477" s="25"/>
      <c r="M2477" s="25"/>
      <c r="N2477" s="25"/>
      <c r="P2477" s="25"/>
    </row>
    <row r="2478" spans="6:16" x14ac:dyDescent="0.4">
      <c r="F2478" s="25"/>
      <c r="G2478" s="25"/>
      <c r="H2478" s="25"/>
      <c r="J2478" s="25"/>
      <c r="K2478" s="25"/>
      <c r="L2478" s="25"/>
      <c r="M2478" s="25"/>
      <c r="N2478" s="25"/>
      <c r="P2478" s="25"/>
    </row>
    <row r="2479" spans="6:16" x14ac:dyDescent="0.4">
      <c r="F2479" s="25"/>
      <c r="G2479" s="25"/>
      <c r="H2479" s="25"/>
      <c r="J2479" s="25"/>
      <c r="K2479" s="25"/>
      <c r="L2479" s="25"/>
      <c r="M2479" s="25"/>
      <c r="N2479" s="25"/>
      <c r="P2479" s="25"/>
    </row>
    <row r="2480" spans="6:16" x14ac:dyDescent="0.4">
      <c r="F2480" s="25"/>
      <c r="G2480" s="25"/>
      <c r="H2480" s="25"/>
      <c r="J2480" s="25"/>
      <c r="K2480" s="25"/>
      <c r="L2480" s="25"/>
      <c r="M2480" s="25"/>
      <c r="N2480" s="25"/>
      <c r="P2480" s="25"/>
    </row>
    <row r="2481" spans="6:16" x14ac:dyDescent="0.4">
      <c r="F2481" s="25"/>
      <c r="G2481" s="25"/>
      <c r="H2481" s="25"/>
      <c r="J2481" s="25"/>
      <c r="K2481" s="25"/>
      <c r="L2481" s="25"/>
      <c r="M2481" s="25"/>
      <c r="N2481" s="25"/>
      <c r="P2481" s="25"/>
    </row>
    <row r="2482" spans="6:16" x14ac:dyDescent="0.4">
      <c r="F2482" s="25"/>
      <c r="G2482" s="25"/>
      <c r="H2482" s="25"/>
      <c r="J2482" s="25"/>
      <c r="K2482" s="25"/>
      <c r="L2482" s="25"/>
      <c r="M2482" s="25"/>
      <c r="N2482" s="25"/>
      <c r="P2482" s="25"/>
    </row>
    <row r="2483" spans="6:16" x14ac:dyDescent="0.4">
      <c r="F2483" s="25"/>
      <c r="G2483" s="25"/>
      <c r="H2483" s="25"/>
      <c r="J2483" s="25"/>
      <c r="K2483" s="25"/>
      <c r="L2483" s="25"/>
      <c r="M2483" s="25"/>
      <c r="N2483" s="25"/>
      <c r="P2483" s="25"/>
    </row>
    <row r="2484" spans="6:16" x14ac:dyDescent="0.4">
      <c r="F2484" s="25"/>
      <c r="G2484" s="25"/>
      <c r="H2484" s="25"/>
      <c r="J2484" s="25"/>
      <c r="K2484" s="25"/>
      <c r="L2484" s="25"/>
      <c r="M2484" s="25"/>
      <c r="N2484" s="25"/>
      <c r="P2484" s="25"/>
    </row>
    <row r="2485" spans="6:16" x14ac:dyDescent="0.4">
      <c r="F2485" s="25"/>
      <c r="G2485" s="25"/>
      <c r="H2485" s="25"/>
      <c r="J2485" s="25"/>
      <c r="K2485" s="25"/>
      <c r="L2485" s="25"/>
      <c r="M2485" s="25"/>
      <c r="N2485" s="25"/>
      <c r="P2485" s="25"/>
    </row>
    <row r="2486" spans="6:16" x14ac:dyDescent="0.4">
      <c r="F2486" s="25"/>
      <c r="G2486" s="25"/>
      <c r="H2486" s="25"/>
      <c r="J2486" s="25"/>
      <c r="K2486" s="25"/>
      <c r="L2486" s="25"/>
      <c r="M2486" s="25"/>
      <c r="N2486" s="25"/>
      <c r="P2486" s="25"/>
    </row>
    <row r="2487" spans="6:16" x14ac:dyDescent="0.4">
      <c r="F2487" s="25"/>
      <c r="G2487" s="25"/>
      <c r="H2487" s="25"/>
      <c r="J2487" s="25"/>
      <c r="K2487" s="25"/>
      <c r="L2487" s="25"/>
      <c r="M2487" s="25"/>
      <c r="N2487" s="25"/>
      <c r="P2487" s="25"/>
    </row>
    <row r="2488" spans="6:16" x14ac:dyDescent="0.4">
      <c r="F2488" s="25"/>
      <c r="G2488" s="25"/>
      <c r="H2488" s="25"/>
      <c r="J2488" s="25"/>
      <c r="K2488" s="25"/>
      <c r="L2488" s="25"/>
      <c r="M2488" s="25"/>
      <c r="N2488" s="25"/>
      <c r="P2488" s="25"/>
    </row>
    <row r="2489" spans="6:16" x14ac:dyDescent="0.4">
      <c r="F2489" s="25"/>
      <c r="G2489" s="25"/>
      <c r="H2489" s="25"/>
      <c r="J2489" s="25"/>
      <c r="K2489" s="25"/>
      <c r="L2489" s="25"/>
      <c r="M2489" s="25"/>
      <c r="N2489" s="25"/>
      <c r="P2489" s="25"/>
    </row>
    <row r="2490" spans="6:16" x14ac:dyDescent="0.4">
      <c r="F2490" s="25"/>
      <c r="G2490" s="25"/>
      <c r="H2490" s="25"/>
      <c r="J2490" s="25"/>
      <c r="K2490" s="25"/>
      <c r="L2490" s="25"/>
      <c r="M2490" s="25"/>
      <c r="N2490" s="25"/>
      <c r="P2490" s="25"/>
    </row>
    <row r="2491" spans="6:16" x14ac:dyDescent="0.4">
      <c r="F2491" s="25"/>
      <c r="G2491" s="25"/>
      <c r="H2491" s="25"/>
      <c r="J2491" s="25"/>
      <c r="K2491" s="25"/>
      <c r="L2491" s="25"/>
      <c r="M2491" s="25"/>
      <c r="N2491" s="25"/>
      <c r="P2491" s="25"/>
    </row>
    <row r="2492" spans="6:16" x14ac:dyDescent="0.4">
      <c r="F2492" s="25"/>
      <c r="G2492" s="25"/>
      <c r="H2492" s="25"/>
      <c r="J2492" s="25"/>
      <c r="K2492" s="25"/>
      <c r="L2492" s="25"/>
      <c r="M2492" s="25"/>
      <c r="N2492" s="25"/>
      <c r="P2492" s="25"/>
    </row>
    <row r="2493" spans="6:16" x14ac:dyDescent="0.4">
      <c r="F2493" s="25"/>
      <c r="G2493" s="25"/>
      <c r="H2493" s="25"/>
      <c r="J2493" s="25"/>
      <c r="K2493" s="25"/>
      <c r="L2493" s="25"/>
      <c r="M2493" s="25"/>
      <c r="N2493" s="25"/>
      <c r="P2493" s="25"/>
    </row>
    <row r="2494" spans="6:16" x14ac:dyDescent="0.4">
      <c r="F2494" s="25"/>
      <c r="G2494" s="25"/>
      <c r="H2494" s="25"/>
      <c r="J2494" s="25"/>
      <c r="K2494" s="25"/>
      <c r="L2494" s="25"/>
      <c r="M2494" s="25"/>
      <c r="N2494" s="25"/>
      <c r="P2494" s="25"/>
    </row>
    <row r="2495" spans="6:16" x14ac:dyDescent="0.4">
      <c r="F2495" s="25"/>
      <c r="G2495" s="25"/>
      <c r="H2495" s="25"/>
      <c r="J2495" s="25"/>
      <c r="K2495" s="25"/>
      <c r="L2495" s="25"/>
      <c r="M2495" s="25"/>
      <c r="N2495" s="25"/>
      <c r="P2495" s="25"/>
    </row>
    <row r="2496" spans="6:16" x14ac:dyDescent="0.4">
      <c r="F2496" s="25"/>
      <c r="G2496" s="25"/>
      <c r="H2496" s="25"/>
      <c r="J2496" s="25"/>
      <c r="K2496" s="25"/>
      <c r="L2496" s="25"/>
      <c r="M2496" s="25"/>
      <c r="N2496" s="25"/>
      <c r="P2496" s="25"/>
    </row>
    <row r="2497" spans="6:16" x14ac:dyDescent="0.4">
      <c r="F2497" s="25"/>
      <c r="G2497" s="25"/>
      <c r="H2497" s="25"/>
      <c r="J2497" s="25"/>
      <c r="K2497" s="25"/>
      <c r="L2497" s="25"/>
      <c r="M2497" s="25"/>
      <c r="N2497" s="25"/>
      <c r="P2497" s="25"/>
    </row>
    <row r="2498" spans="6:16" x14ac:dyDescent="0.4">
      <c r="F2498" s="25"/>
      <c r="G2498" s="25"/>
      <c r="H2498" s="25"/>
      <c r="J2498" s="25"/>
      <c r="K2498" s="25"/>
      <c r="L2498" s="25"/>
      <c r="M2498" s="25"/>
      <c r="N2498" s="25"/>
      <c r="P2498" s="25"/>
    </row>
    <row r="2499" spans="6:16" x14ac:dyDescent="0.4">
      <c r="F2499" s="25"/>
      <c r="G2499" s="25"/>
      <c r="H2499" s="25"/>
      <c r="J2499" s="25"/>
      <c r="K2499" s="25"/>
      <c r="L2499" s="25"/>
      <c r="M2499" s="25"/>
      <c r="N2499" s="25"/>
      <c r="P2499" s="25"/>
    </row>
    <row r="2500" spans="6:16" x14ac:dyDescent="0.4">
      <c r="F2500" s="25"/>
      <c r="G2500" s="25"/>
      <c r="H2500" s="25"/>
      <c r="J2500" s="25"/>
      <c r="K2500" s="25"/>
      <c r="L2500" s="25"/>
      <c r="M2500" s="25"/>
      <c r="N2500" s="25"/>
      <c r="P2500" s="25"/>
    </row>
    <row r="2501" spans="6:16" x14ac:dyDescent="0.4">
      <c r="F2501" s="25"/>
      <c r="G2501" s="25"/>
      <c r="H2501" s="25"/>
      <c r="J2501" s="25"/>
      <c r="K2501" s="25"/>
      <c r="L2501" s="25"/>
      <c r="M2501" s="25"/>
      <c r="N2501" s="25"/>
      <c r="P2501" s="25"/>
    </row>
    <row r="2502" spans="6:16" x14ac:dyDescent="0.4">
      <c r="F2502" s="25"/>
      <c r="G2502" s="25"/>
      <c r="H2502" s="25"/>
      <c r="J2502" s="25"/>
      <c r="K2502" s="25"/>
      <c r="L2502" s="25"/>
      <c r="M2502" s="25"/>
      <c r="N2502" s="25"/>
      <c r="P2502" s="25"/>
    </row>
    <row r="2503" spans="6:16" x14ac:dyDescent="0.4">
      <c r="F2503" s="25"/>
      <c r="G2503" s="25"/>
      <c r="H2503" s="25"/>
      <c r="J2503" s="25"/>
      <c r="K2503" s="25"/>
      <c r="L2503" s="25"/>
      <c r="M2503" s="25"/>
      <c r="N2503" s="25"/>
      <c r="P2503" s="25"/>
    </row>
    <row r="2504" spans="6:16" x14ac:dyDescent="0.4">
      <c r="F2504" s="25"/>
      <c r="G2504" s="25"/>
      <c r="H2504" s="25"/>
      <c r="J2504" s="25"/>
      <c r="K2504" s="25"/>
      <c r="L2504" s="25"/>
      <c r="M2504" s="25"/>
      <c r="N2504" s="25"/>
      <c r="P2504" s="25"/>
    </row>
    <row r="2505" spans="6:16" x14ac:dyDescent="0.4">
      <c r="F2505" s="25"/>
      <c r="G2505" s="25"/>
      <c r="H2505" s="25"/>
      <c r="J2505" s="25"/>
      <c r="K2505" s="25"/>
      <c r="L2505" s="25"/>
      <c r="M2505" s="25"/>
      <c r="N2505" s="25"/>
      <c r="P2505" s="25"/>
    </row>
    <row r="2506" spans="6:16" x14ac:dyDescent="0.4">
      <c r="F2506" s="25"/>
      <c r="G2506" s="25"/>
      <c r="H2506" s="25"/>
      <c r="J2506" s="25"/>
      <c r="K2506" s="25"/>
      <c r="L2506" s="25"/>
      <c r="M2506" s="25"/>
      <c r="N2506" s="25"/>
      <c r="P2506" s="25"/>
    </row>
    <row r="2507" spans="6:16" x14ac:dyDescent="0.4">
      <c r="F2507" s="25"/>
      <c r="G2507" s="25"/>
      <c r="H2507" s="25"/>
      <c r="J2507" s="25"/>
      <c r="K2507" s="25"/>
      <c r="L2507" s="25"/>
      <c r="M2507" s="25"/>
      <c r="N2507" s="25"/>
      <c r="P2507" s="25"/>
    </row>
    <row r="2508" spans="6:16" x14ac:dyDescent="0.4">
      <c r="F2508" s="25"/>
      <c r="G2508" s="25"/>
      <c r="H2508" s="25"/>
      <c r="J2508" s="25"/>
      <c r="K2508" s="25"/>
      <c r="L2508" s="25"/>
      <c r="M2508" s="25"/>
      <c r="N2508" s="25"/>
      <c r="P2508" s="25"/>
    </row>
    <row r="2509" spans="6:16" x14ac:dyDescent="0.4">
      <c r="F2509" s="25"/>
      <c r="G2509" s="25"/>
      <c r="H2509" s="25"/>
      <c r="J2509" s="25"/>
      <c r="K2509" s="25"/>
      <c r="L2509" s="25"/>
      <c r="M2509" s="25"/>
      <c r="N2509" s="25"/>
      <c r="P2509" s="25"/>
    </row>
    <row r="2510" spans="6:16" x14ac:dyDescent="0.4">
      <c r="F2510" s="25"/>
      <c r="G2510" s="25"/>
      <c r="H2510" s="25"/>
      <c r="J2510" s="25"/>
      <c r="K2510" s="25"/>
      <c r="L2510" s="25"/>
      <c r="M2510" s="25"/>
      <c r="N2510" s="25"/>
      <c r="P2510" s="25"/>
    </row>
    <row r="2511" spans="6:16" x14ac:dyDescent="0.4">
      <c r="F2511" s="25"/>
      <c r="G2511" s="25"/>
      <c r="H2511" s="25"/>
      <c r="J2511" s="25"/>
      <c r="K2511" s="25"/>
      <c r="L2511" s="25"/>
      <c r="M2511" s="25"/>
      <c r="N2511" s="25"/>
      <c r="P2511" s="25"/>
    </row>
    <row r="2512" spans="6:16" x14ac:dyDescent="0.4">
      <c r="F2512" s="25"/>
      <c r="G2512" s="25"/>
      <c r="H2512" s="25"/>
      <c r="J2512" s="25"/>
      <c r="K2512" s="25"/>
      <c r="L2512" s="25"/>
      <c r="M2512" s="25"/>
      <c r="N2512" s="25"/>
      <c r="P2512" s="25"/>
    </row>
    <row r="2513" spans="6:16" x14ac:dyDescent="0.4">
      <c r="F2513" s="25"/>
      <c r="G2513" s="25"/>
      <c r="H2513" s="25"/>
      <c r="J2513" s="25"/>
      <c r="K2513" s="25"/>
      <c r="L2513" s="25"/>
      <c r="M2513" s="25"/>
      <c r="N2513" s="25"/>
      <c r="P2513" s="25"/>
    </row>
    <row r="2514" spans="6:16" x14ac:dyDescent="0.4">
      <c r="F2514" s="25"/>
      <c r="G2514" s="25"/>
      <c r="H2514" s="25"/>
      <c r="J2514" s="25"/>
      <c r="K2514" s="25"/>
      <c r="L2514" s="25"/>
      <c r="M2514" s="25"/>
      <c r="N2514" s="25"/>
      <c r="P2514" s="25"/>
    </row>
    <row r="2515" spans="6:16" x14ac:dyDescent="0.4">
      <c r="F2515" s="25"/>
      <c r="G2515" s="25"/>
      <c r="H2515" s="25"/>
      <c r="J2515" s="25"/>
      <c r="K2515" s="25"/>
      <c r="L2515" s="25"/>
      <c r="M2515" s="25"/>
      <c r="N2515" s="25"/>
      <c r="P2515" s="25"/>
    </row>
    <row r="2516" spans="6:16" x14ac:dyDescent="0.4">
      <c r="F2516" s="25"/>
      <c r="G2516" s="25"/>
      <c r="H2516" s="25"/>
      <c r="J2516" s="25"/>
      <c r="K2516" s="25"/>
      <c r="L2516" s="25"/>
      <c r="M2516" s="25"/>
      <c r="N2516" s="25"/>
      <c r="P2516" s="25"/>
    </row>
    <row r="2517" spans="6:16" x14ac:dyDescent="0.4">
      <c r="F2517" s="25"/>
      <c r="G2517" s="25"/>
      <c r="H2517" s="25"/>
      <c r="J2517" s="25"/>
      <c r="K2517" s="25"/>
      <c r="L2517" s="25"/>
      <c r="M2517" s="25"/>
      <c r="N2517" s="25"/>
      <c r="P2517" s="25"/>
    </row>
    <row r="2518" spans="6:16" x14ac:dyDescent="0.4">
      <c r="F2518" s="25"/>
      <c r="G2518" s="25"/>
      <c r="H2518" s="25"/>
      <c r="J2518" s="25"/>
      <c r="K2518" s="25"/>
      <c r="L2518" s="25"/>
      <c r="M2518" s="25"/>
      <c r="N2518" s="25"/>
      <c r="P2518" s="25"/>
    </row>
    <row r="2519" spans="6:16" x14ac:dyDescent="0.4">
      <c r="F2519" s="25"/>
      <c r="G2519" s="25"/>
      <c r="H2519" s="25"/>
      <c r="J2519" s="25"/>
      <c r="K2519" s="25"/>
      <c r="L2519" s="25"/>
      <c r="M2519" s="25"/>
      <c r="N2519" s="25"/>
      <c r="P2519" s="25"/>
    </row>
    <row r="2520" spans="6:16" x14ac:dyDescent="0.4">
      <c r="F2520" s="25"/>
      <c r="G2520" s="25"/>
      <c r="H2520" s="25"/>
      <c r="J2520" s="25"/>
      <c r="K2520" s="25"/>
      <c r="L2520" s="25"/>
      <c r="M2520" s="25"/>
      <c r="N2520" s="25"/>
      <c r="P2520" s="25"/>
    </row>
    <row r="2521" spans="6:16" x14ac:dyDescent="0.4">
      <c r="F2521" s="25"/>
      <c r="G2521" s="25"/>
      <c r="H2521" s="25"/>
      <c r="J2521" s="25"/>
      <c r="K2521" s="25"/>
      <c r="L2521" s="25"/>
      <c r="M2521" s="25"/>
      <c r="N2521" s="25"/>
      <c r="P2521" s="25"/>
    </row>
    <row r="2522" spans="6:16" x14ac:dyDescent="0.4">
      <c r="F2522" s="25"/>
      <c r="G2522" s="25"/>
      <c r="H2522" s="25"/>
      <c r="J2522" s="25"/>
      <c r="K2522" s="25"/>
      <c r="L2522" s="25"/>
      <c r="M2522" s="25"/>
      <c r="N2522" s="25"/>
      <c r="P2522" s="25"/>
    </row>
    <row r="2523" spans="6:16" x14ac:dyDescent="0.4">
      <c r="F2523" s="25"/>
      <c r="G2523" s="25"/>
      <c r="H2523" s="25"/>
      <c r="J2523" s="25"/>
      <c r="K2523" s="25"/>
      <c r="L2523" s="25"/>
      <c r="M2523" s="25"/>
      <c r="N2523" s="25"/>
      <c r="P2523" s="25"/>
    </row>
    <row r="2524" spans="6:16" x14ac:dyDescent="0.4">
      <c r="F2524" s="25"/>
      <c r="G2524" s="25"/>
      <c r="H2524" s="25"/>
      <c r="J2524" s="25"/>
      <c r="K2524" s="25"/>
      <c r="L2524" s="25"/>
      <c r="M2524" s="25"/>
      <c r="N2524" s="25"/>
      <c r="P2524" s="25"/>
    </row>
    <row r="2525" spans="6:16" x14ac:dyDescent="0.4">
      <c r="F2525" s="25"/>
      <c r="G2525" s="25"/>
      <c r="H2525" s="25"/>
      <c r="J2525" s="25"/>
      <c r="K2525" s="25"/>
      <c r="L2525" s="25"/>
      <c r="M2525" s="25"/>
      <c r="N2525" s="25"/>
      <c r="P2525" s="25"/>
    </row>
    <row r="2526" spans="6:16" x14ac:dyDescent="0.4">
      <c r="F2526" s="25"/>
      <c r="G2526" s="25"/>
      <c r="H2526" s="25"/>
      <c r="J2526" s="25"/>
      <c r="K2526" s="25"/>
      <c r="L2526" s="25"/>
      <c r="M2526" s="25"/>
      <c r="N2526" s="25"/>
      <c r="P2526" s="25"/>
    </row>
    <row r="2527" spans="6:16" x14ac:dyDescent="0.4">
      <c r="F2527" s="25"/>
      <c r="G2527" s="25"/>
      <c r="H2527" s="25"/>
      <c r="J2527" s="25"/>
      <c r="K2527" s="25"/>
      <c r="L2527" s="25"/>
      <c r="M2527" s="25"/>
      <c r="N2527" s="25"/>
      <c r="P2527" s="25"/>
    </row>
    <row r="2528" spans="6:16" x14ac:dyDescent="0.4">
      <c r="F2528" s="25"/>
      <c r="G2528" s="25"/>
      <c r="H2528" s="25"/>
      <c r="J2528" s="25"/>
      <c r="K2528" s="25"/>
      <c r="L2528" s="25"/>
      <c r="M2528" s="25"/>
      <c r="N2528" s="25"/>
      <c r="P2528" s="25"/>
    </row>
    <row r="2529" spans="6:16" x14ac:dyDescent="0.4">
      <c r="F2529" s="25"/>
      <c r="G2529" s="25"/>
      <c r="H2529" s="25"/>
      <c r="J2529" s="25"/>
      <c r="K2529" s="25"/>
      <c r="L2529" s="25"/>
      <c r="M2529" s="25"/>
      <c r="N2529" s="25"/>
      <c r="P2529" s="25"/>
    </row>
    <row r="2530" spans="6:16" x14ac:dyDescent="0.4">
      <c r="F2530" s="25"/>
      <c r="G2530" s="25"/>
      <c r="H2530" s="25"/>
      <c r="J2530" s="25"/>
      <c r="K2530" s="25"/>
      <c r="L2530" s="25"/>
      <c r="M2530" s="25"/>
      <c r="N2530" s="25"/>
      <c r="P2530" s="25"/>
    </row>
    <row r="2531" spans="6:16" x14ac:dyDescent="0.4">
      <c r="F2531" s="25"/>
      <c r="G2531" s="25"/>
      <c r="H2531" s="25"/>
      <c r="J2531" s="25"/>
      <c r="K2531" s="25"/>
      <c r="L2531" s="25"/>
      <c r="M2531" s="25"/>
      <c r="N2531" s="25"/>
      <c r="P2531" s="25"/>
    </row>
    <row r="2532" spans="6:16" x14ac:dyDescent="0.4">
      <c r="F2532" s="25"/>
      <c r="G2532" s="25"/>
      <c r="H2532" s="25"/>
      <c r="J2532" s="25"/>
      <c r="K2532" s="25"/>
      <c r="L2532" s="25"/>
      <c r="M2532" s="25"/>
      <c r="N2532" s="25"/>
      <c r="P2532" s="25"/>
    </row>
    <row r="2533" spans="6:16" x14ac:dyDescent="0.4">
      <c r="F2533" s="25"/>
      <c r="G2533" s="25"/>
      <c r="H2533" s="25"/>
      <c r="J2533" s="25"/>
      <c r="K2533" s="25"/>
      <c r="L2533" s="25"/>
      <c r="M2533" s="25"/>
      <c r="N2533" s="25"/>
      <c r="P2533" s="25"/>
    </row>
    <row r="2534" spans="6:16" x14ac:dyDescent="0.4">
      <c r="F2534" s="25"/>
      <c r="G2534" s="25"/>
      <c r="H2534" s="25"/>
      <c r="J2534" s="25"/>
      <c r="K2534" s="25"/>
      <c r="L2534" s="25"/>
      <c r="M2534" s="25"/>
      <c r="N2534" s="25"/>
      <c r="P2534" s="25"/>
    </row>
    <row r="2535" spans="6:16" x14ac:dyDescent="0.4">
      <c r="F2535" s="25"/>
      <c r="G2535" s="25"/>
      <c r="H2535" s="25"/>
      <c r="J2535" s="25"/>
      <c r="K2535" s="25"/>
      <c r="L2535" s="25"/>
      <c r="M2535" s="25"/>
      <c r="N2535" s="25"/>
      <c r="P2535" s="25"/>
    </row>
    <row r="2536" spans="6:16" x14ac:dyDescent="0.4">
      <c r="F2536" s="25"/>
      <c r="G2536" s="25"/>
      <c r="H2536" s="25"/>
      <c r="J2536" s="25"/>
      <c r="K2536" s="25"/>
      <c r="L2536" s="25"/>
      <c r="M2536" s="25"/>
      <c r="N2536" s="25"/>
      <c r="P2536" s="25"/>
    </row>
    <row r="2537" spans="6:16" x14ac:dyDescent="0.4">
      <c r="F2537" s="25"/>
      <c r="G2537" s="25"/>
      <c r="H2537" s="25"/>
      <c r="J2537" s="25"/>
      <c r="K2537" s="25"/>
      <c r="L2537" s="25"/>
      <c r="M2537" s="25"/>
      <c r="N2537" s="25"/>
      <c r="P2537" s="25"/>
    </row>
    <row r="2538" spans="6:16" x14ac:dyDescent="0.4">
      <c r="F2538" s="25"/>
      <c r="G2538" s="25"/>
      <c r="H2538" s="25"/>
      <c r="J2538" s="25"/>
      <c r="K2538" s="25"/>
      <c r="L2538" s="25"/>
      <c r="M2538" s="25"/>
      <c r="N2538" s="25"/>
      <c r="P2538" s="25"/>
    </row>
    <row r="2539" spans="6:16" x14ac:dyDescent="0.4">
      <c r="F2539" s="25"/>
      <c r="G2539" s="25"/>
      <c r="H2539" s="25"/>
      <c r="J2539" s="25"/>
      <c r="K2539" s="25"/>
      <c r="L2539" s="25"/>
      <c r="M2539" s="25"/>
      <c r="N2539" s="25"/>
      <c r="P2539" s="25"/>
    </row>
    <row r="2540" spans="6:16" x14ac:dyDescent="0.4">
      <c r="F2540" s="25"/>
      <c r="G2540" s="25"/>
      <c r="H2540" s="25"/>
      <c r="J2540" s="25"/>
      <c r="K2540" s="25"/>
      <c r="L2540" s="25"/>
      <c r="M2540" s="25"/>
      <c r="N2540" s="25"/>
      <c r="P2540" s="25"/>
    </row>
    <row r="2541" spans="6:16" x14ac:dyDescent="0.4">
      <c r="F2541" s="25"/>
      <c r="G2541" s="25"/>
      <c r="H2541" s="25"/>
      <c r="J2541" s="25"/>
      <c r="K2541" s="25"/>
      <c r="L2541" s="25"/>
      <c r="M2541" s="25"/>
      <c r="N2541" s="25"/>
      <c r="P2541" s="25"/>
    </row>
    <row r="2542" spans="6:16" x14ac:dyDescent="0.4">
      <c r="F2542" s="25"/>
      <c r="G2542" s="25"/>
      <c r="H2542" s="25"/>
      <c r="J2542" s="25"/>
      <c r="K2542" s="25"/>
      <c r="L2542" s="25"/>
      <c r="M2542" s="25"/>
      <c r="N2542" s="25"/>
      <c r="P2542" s="25"/>
    </row>
    <row r="2543" spans="6:16" x14ac:dyDescent="0.4">
      <c r="F2543" s="25"/>
      <c r="G2543" s="25"/>
      <c r="H2543" s="25"/>
      <c r="J2543" s="25"/>
      <c r="K2543" s="25"/>
      <c r="L2543" s="25"/>
      <c r="M2543" s="25"/>
      <c r="N2543" s="25"/>
      <c r="P2543" s="25"/>
    </row>
    <row r="2544" spans="6:16" x14ac:dyDescent="0.4">
      <c r="F2544" s="25"/>
      <c r="G2544" s="25"/>
      <c r="H2544" s="25"/>
      <c r="J2544" s="25"/>
      <c r="K2544" s="25"/>
      <c r="L2544" s="25"/>
      <c r="M2544" s="25"/>
      <c r="N2544" s="25"/>
      <c r="P2544" s="25"/>
    </row>
    <row r="2545" spans="6:16" x14ac:dyDescent="0.4">
      <c r="F2545" s="25"/>
      <c r="G2545" s="25"/>
      <c r="H2545" s="25"/>
      <c r="J2545" s="25"/>
      <c r="K2545" s="25"/>
      <c r="L2545" s="25"/>
      <c r="M2545" s="25"/>
      <c r="N2545" s="25"/>
      <c r="P2545" s="25"/>
    </row>
    <row r="2546" spans="6:16" x14ac:dyDescent="0.4">
      <c r="F2546" s="25"/>
      <c r="G2546" s="25"/>
      <c r="H2546" s="25"/>
      <c r="J2546" s="25"/>
      <c r="K2546" s="25"/>
      <c r="L2546" s="25"/>
      <c r="M2546" s="25"/>
      <c r="N2546" s="25"/>
      <c r="P2546" s="25"/>
    </row>
    <row r="2547" spans="6:16" x14ac:dyDescent="0.4">
      <c r="F2547" s="25"/>
      <c r="G2547" s="25"/>
      <c r="H2547" s="25"/>
      <c r="J2547" s="25"/>
      <c r="K2547" s="25"/>
      <c r="L2547" s="25"/>
      <c r="M2547" s="25"/>
      <c r="N2547" s="25"/>
      <c r="P2547" s="25"/>
    </row>
    <row r="2548" spans="6:16" x14ac:dyDescent="0.4">
      <c r="F2548" s="25"/>
      <c r="G2548" s="25"/>
      <c r="H2548" s="25"/>
      <c r="J2548" s="25"/>
      <c r="K2548" s="25"/>
      <c r="L2548" s="25"/>
      <c r="M2548" s="25"/>
      <c r="N2548" s="25"/>
      <c r="P2548" s="25"/>
    </row>
    <row r="2549" spans="6:16" x14ac:dyDescent="0.4">
      <c r="F2549" s="25"/>
      <c r="G2549" s="25"/>
      <c r="H2549" s="25"/>
      <c r="J2549" s="25"/>
      <c r="K2549" s="25"/>
      <c r="L2549" s="25"/>
      <c r="M2549" s="25"/>
      <c r="N2549" s="25"/>
      <c r="P2549" s="25"/>
    </row>
    <row r="2550" spans="6:16" x14ac:dyDescent="0.4">
      <c r="F2550" s="25"/>
      <c r="G2550" s="25"/>
      <c r="H2550" s="25"/>
      <c r="J2550" s="25"/>
      <c r="K2550" s="25"/>
      <c r="L2550" s="25"/>
      <c r="M2550" s="25"/>
      <c r="N2550" s="25"/>
      <c r="P2550" s="25"/>
    </row>
    <row r="2551" spans="6:16" x14ac:dyDescent="0.4">
      <c r="F2551" s="25"/>
      <c r="G2551" s="25"/>
      <c r="H2551" s="25"/>
      <c r="J2551" s="25"/>
      <c r="K2551" s="25"/>
      <c r="L2551" s="25"/>
      <c r="M2551" s="25"/>
      <c r="N2551" s="25"/>
      <c r="P2551" s="25"/>
    </row>
    <row r="2552" spans="6:16" x14ac:dyDescent="0.4">
      <c r="F2552" s="25"/>
      <c r="G2552" s="25"/>
      <c r="H2552" s="25"/>
      <c r="J2552" s="25"/>
      <c r="K2552" s="25"/>
      <c r="L2552" s="25"/>
      <c r="M2552" s="25"/>
      <c r="N2552" s="25"/>
      <c r="P2552" s="25"/>
    </row>
    <row r="2553" spans="6:16" x14ac:dyDescent="0.4">
      <c r="F2553" s="25"/>
      <c r="G2553" s="25"/>
      <c r="H2553" s="25"/>
      <c r="J2553" s="25"/>
      <c r="K2553" s="25"/>
      <c r="L2553" s="25"/>
      <c r="M2553" s="25"/>
      <c r="N2553" s="25"/>
      <c r="P2553" s="25"/>
    </row>
    <row r="2554" spans="6:16" x14ac:dyDescent="0.4">
      <c r="F2554" s="25"/>
      <c r="G2554" s="25"/>
      <c r="H2554" s="25"/>
      <c r="J2554" s="25"/>
      <c r="K2554" s="25"/>
      <c r="L2554" s="25"/>
      <c r="M2554" s="25"/>
      <c r="N2554" s="25"/>
      <c r="P2554" s="25"/>
    </row>
    <row r="2555" spans="6:16" x14ac:dyDescent="0.4">
      <c r="F2555" s="25"/>
      <c r="G2555" s="25"/>
      <c r="H2555" s="25"/>
      <c r="J2555" s="25"/>
      <c r="K2555" s="25"/>
      <c r="L2555" s="25"/>
      <c r="M2555" s="25"/>
      <c r="N2555" s="25"/>
      <c r="P2555" s="25"/>
    </row>
    <row r="2556" spans="6:16" x14ac:dyDescent="0.4">
      <c r="F2556" s="25"/>
      <c r="G2556" s="25"/>
      <c r="H2556" s="25"/>
      <c r="J2556" s="25"/>
      <c r="K2556" s="25"/>
      <c r="L2556" s="25"/>
      <c r="M2556" s="25"/>
      <c r="N2556" s="25"/>
      <c r="P2556" s="25"/>
    </row>
    <row r="2557" spans="6:16" x14ac:dyDescent="0.4">
      <c r="F2557" s="25"/>
      <c r="G2557" s="25"/>
      <c r="H2557" s="25"/>
      <c r="J2557" s="25"/>
      <c r="K2557" s="25"/>
      <c r="L2557" s="25"/>
      <c r="M2557" s="25"/>
      <c r="N2557" s="25"/>
      <c r="P2557" s="25"/>
    </row>
    <row r="2558" spans="6:16" x14ac:dyDescent="0.4">
      <c r="F2558" s="25"/>
      <c r="G2558" s="25"/>
      <c r="H2558" s="25"/>
      <c r="J2558" s="25"/>
      <c r="K2558" s="25"/>
      <c r="L2558" s="25"/>
      <c r="M2558" s="25"/>
      <c r="N2558" s="25"/>
      <c r="P2558" s="25"/>
    </row>
    <row r="2559" spans="6:16" x14ac:dyDescent="0.4">
      <c r="F2559" s="25"/>
      <c r="G2559" s="25"/>
      <c r="H2559" s="25"/>
      <c r="J2559" s="25"/>
      <c r="K2559" s="25"/>
      <c r="L2559" s="25"/>
      <c r="M2559" s="25"/>
      <c r="N2559" s="25"/>
      <c r="P2559" s="25"/>
    </row>
    <row r="2560" spans="6:16" x14ac:dyDescent="0.4">
      <c r="F2560" s="25"/>
      <c r="G2560" s="25"/>
      <c r="H2560" s="25"/>
      <c r="J2560" s="25"/>
      <c r="K2560" s="25"/>
      <c r="L2560" s="25"/>
      <c r="M2560" s="25"/>
      <c r="N2560" s="25"/>
      <c r="P2560" s="25"/>
    </row>
    <row r="2561" spans="6:16" x14ac:dyDescent="0.4">
      <c r="F2561" s="25"/>
      <c r="G2561" s="25"/>
      <c r="H2561" s="25"/>
      <c r="J2561" s="25"/>
      <c r="K2561" s="25"/>
      <c r="L2561" s="25"/>
      <c r="M2561" s="25"/>
      <c r="N2561" s="25"/>
      <c r="P2561" s="25"/>
    </row>
    <row r="2562" spans="6:16" x14ac:dyDescent="0.4">
      <c r="F2562" s="25"/>
      <c r="G2562" s="25"/>
      <c r="H2562" s="25"/>
      <c r="J2562" s="25"/>
      <c r="K2562" s="25"/>
      <c r="L2562" s="25"/>
      <c r="M2562" s="25"/>
      <c r="N2562" s="25"/>
      <c r="P2562" s="25"/>
    </row>
    <row r="2563" spans="6:16" x14ac:dyDescent="0.4">
      <c r="F2563" s="25"/>
      <c r="G2563" s="25"/>
      <c r="H2563" s="25"/>
      <c r="J2563" s="25"/>
      <c r="K2563" s="25"/>
      <c r="L2563" s="25"/>
      <c r="M2563" s="25"/>
      <c r="N2563" s="25"/>
      <c r="P2563" s="25"/>
    </row>
    <row r="2564" spans="6:16" x14ac:dyDescent="0.4">
      <c r="F2564" s="25"/>
      <c r="G2564" s="25"/>
      <c r="H2564" s="25"/>
      <c r="J2564" s="25"/>
      <c r="K2564" s="25"/>
      <c r="L2564" s="25"/>
      <c r="M2564" s="25"/>
      <c r="N2564" s="25"/>
      <c r="P2564" s="25"/>
    </row>
    <row r="2565" spans="6:16" x14ac:dyDescent="0.4">
      <c r="F2565" s="25"/>
      <c r="G2565" s="25"/>
      <c r="H2565" s="25"/>
      <c r="J2565" s="25"/>
      <c r="K2565" s="25"/>
      <c r="L2565" s="25"/>
      <c r="M2565" s="25"/>
      <c r="N2565" s="25"/>
      <c r="P2565" s="25"/>
    </row>
    <row r="2566" spans="6:16" x14ac:dyDescent="0.4">
      <c r="F2566" s="25"/>
      <c r="G2566" s="25"/>
      <c r="H2566" s="25"/>
      <c r="J2566" s="25"/>
      <c r="K2566" s="25"/>
      <c r="L2566" s="25"/>
      <c r="M2566" s="25"/>
      <c r="N2566" s="25"/>
      <c r="P2566" s="25"/>
    </row>
    <row r="2567" spans="6:16" x14ac:dyDescent="0.4">
      <c r="F2567" s="25"/>
      <c r="G2567" s="25"/>
      <c r="H2567" s="25"/>
      <c r="J2567" s="25"/>
      <c r="K2567" s="25"/>
      <c r="L2567" s="25"/>
      <c r="M2567" s="25"/>
      <c r="N2567" s="25"/>
      <c r="P2567" s="25"/>
    </row>
    <row r="2568" spans="6:16" x14ac:dyDescent="0.4">
      <c r="F2568" s="25"/>
      <c r="G2568" s="25"/>
      <c r="H2568" s="25"/>
      <c r="J2568" s="25"/>
      <c r="K2568" s="25"/>
      <c r="L2568" s="25"/>
      <c r="M2568" s="25"/>
      <c r="N2568" s="25"/>
      <c r="P2568" s="25"/>
    </row>
    <row r="2569" spans="6:16" x14ac:dyDescent="0.4">
      <c r="F2569" s="25"/>
      <c r="G2569" s="25"/>
      <c r="H2569" s="25"/>
      <c r="J2569" s="25"/>
      <c r="K2569" s="25"/>
      <c r="L2569" s="25"/>
      <c r="M2569" s="25"/>
      <c r="N2569" s="25"/>
      <c r="P2569" s="25"/>
    </row>
    <row r="2570" spans="6:16" x14ac:dyDescent="0.4">
      <c r="F2570" s="25"/>
      <c r="G2570" s="25"/>
      <c r="H2570" s="25"/>
      <c r="J2570" s="25"/>
      <c r="K2570" s="25"/>
      <c r="L2570" s="25"/>
      <c r="M2570" s="25"/>
      <c r="N2570" s="25"/>
      <c r="P2570" s="25"/>
    </row>
    <row r="2571" spans="6:16" x14ac:dyDescent="0.4">
      <c r="F2571" s="25"/>
      <c r="G2571" s="25"/>
      <c r="H2571" s="25"/>
      <c r="J2571" s="25"/>
      <c r="K2571" s="25"/>
      <c r="L2571" s="25"/>
      <c r="M2571" s="25"/>
      <c r="N2571" s="25"/>
      <c r="P2571" s="25"/>
    </row>
    <row r="2572" spans="6:16" x14ac:dyDescent="0.4">
      <c r="F2572" s="25"/>
      <c r="G2572" s="25"/>
      <c r="H2572" s="25"/>
      <c r="J2572" s="25"/>
      <c r="K2572" s="25"/>
      <c r="L2572" s="25"/>
      <c r="M2572" s="25"/>
      <c r="N2572" s="25"/>
      <c r="P2572" s="25"/>
    </row>
    <row r="2573" spans="6:16" x14ac:dyDescent="0.4">
      <c r="F2573" s="25"/>
      <c r="G2573" s="25"/>
      <c r="H2573" s="25"/>
      <c r="J2573" s="25"/>
      <c r="K2573" s="25"/>
      <c r="L2573" s="25"/>
      <c r="M2573" s="25"/>
      <c r="N2573" s="25"/>
      <c r="P2573" s="25"/>
    </row>
    <row r="2574" spans="6:16" x14ac:dyDescent="0.4">
      <c r="F2574" s="25"/>
      <c r="G2574" s="25"/>
      <c r="H2574" s="25"/>
      <c r="J2574" s="25"/>
      <c r="K2574" s="25"/>
      <c r="L2574" s="25"/>
      <c r="M2574" s="25"/>
      <c r="N2574" s="25"/>
      <c r="P2574" s="25"/>
    </row>
    <row r="2575" spans="6:16" x14ac:dyDescent="0.4">
      <c r="F2575" s="25"/>
      <c r="G2575" s="25"/>
      <c r="H2575" s="25"/>
      <c r="J2575" s="25"/>
      <c r="K2575" s="25"/>
      <c r="L2575" s="25"/>
      <c r="M2575" s="25"/>
      <c r="N2575" s="25"/>
      <c r="P2575" s="25"/>
    </row>
    <row r="2576" spans="6:16" x14ac:dyDescent="0.4">
      <c r="F2576" s="25"/>
      <c r="G2576" s="25"/>
      <c r="H2576" s="25"/>
      <c r="J2576" s="25"/>
      <c r="K2576" s="25"/>
      <c r="L2576" s="25"/>
      <c r="M2576" s="25"/>
      <c r="N2576" s="25"/>
      <c r="P2576" s="25"/>
    </row>
    <row r="2577" spans="6:16" x14ac:dyDescent="0.4">
      <c r="F2577" s="25"/>
      <c r="G2577" s="25"/>
      <c r="H2577" s="25"/>
      <c r="J2577" s="25"/>
      <c r="K2577" s="25"/>
      <c r="L2577" s="25"/>
      <c r="M2577" s="25"/>
      <c r="N2577" s="25"/>
      <c r="P2577" s="25"/>
    </row>
    <row r="2578" spans="6:16" x14ac:dyDescent="0.4">
      <c r="F2578" s="25"/>
      <c r="G2578" s="25"/>
      <c r="H2578" s="25"/>
      <c r="J2578" s="25"/>
      <c r="K2578" s="25"/>
      <c r="L2578" s="25"/>
      <c r="M2578" s="25"/>
      <c r="N2578" s="25"/>
      <c r="P2578" s="25"/>
    </row>
    <row r="2579" spans="6:16" x14ac:dyDescent="0.4">
      <c r="F2579" s="25"/>
      <c r="G2579" s="25"/>
      <c r="H2579" s="25"/>
      <c r="J2579" s="25"/>
      <c r="K2579" s="25"/>
      <c r="L2579" s="25"/>
      <c r="M2579" s="25"/>
      <c r="N2579" s="25"/>
      <c r="P2579" s="25"/>
    </row>
    <row r="2580" spans="6:16" x14ac:dyDescent="0.4">
      <c r="F2580" s="25"/>
      <c r="G2580" s="25"/>
      <c r="H2580" s="25"/>
      <c r="J2580" s="25"/>
      <c r="K2580" s="25"/>
      <c r="L2580" s="25"/>
      <c r="M2580" s="25"/>
      <c r="N2580" s="25"/>
      <c r="P2580" s="25"/>
    </row>
    <row r="2581" spans="6:16" x14ac:dyDescent="0.4">
      <c r="F2581" s="25"/>
      <c r="G2581" s="25"/>
      <c r="H2581" s="25"/>
      <c r="J2581" s="25"/>
      <c r="K2581" s="25"/>
      <c r="L2581" s="25"/>
      <c r="M2581" s="25"/>
      <c r="N2581" s="25"/>
      <c r="P2581" s="25"/>
    </row>
    <row r="2582" spans="6:16" x14ac:dyDescent="0.4">
      <c r="F2582" s="25"/>
      <c r="G2582" s="25"/>
      <c r="H2582" s="25"/>
      <c r="J2582" s="25"/>
      <c r="K2582" s="25"/>
      <c r="L2582" s="25"/>
      <c r="M2582" s="25"/>
      <c r="N2582" s="25"/>
      <c r="P2582" s="25"/>
    </row>
    <row r="2583" spans="6:16" x14ac:dyDescent="0.4">
      <c r="F2583" s="25"/>
      <c r="G2583" s="25"/>
      <c r="H2583" s="25"/>
      <c r="J2583" s="25"/>
      <c r="K2583" s="25"/>
      <c r="L2583" s="25"/>
      <c r="M2583" s="25"/>
      <c r="N2583" s="25"/>
      <c r="P2583" s="25"/>
    </row>
    <row r="2584" spans="6:16" x14ac:dyDescent="0.4">
      <c r="F2584" s="25"/>
      <c r="G2584" s="25"/>
      <c r="H2584" s="25"/>
      <c r="J2584" s="25"/>
      <c r="K2584" s="25"/>
      <c r="L2584" s="25"/>
      <c r="M2584" s="25"/>
      <c r="N2584" s="25"/>
      <c r="P2584" s="25"/>
    </row>
    <row r="2585" spans="6:16" x14ac:dyDescent="0.4">
      <c r="F2585" s="25"/>
      <c r="G2585" s="25"/>
      <c r="H2585" s="25"/>
      <c r="J2585" s="25"/>
      <c r="K2585" s="25"/>
      <c r="L2585" s="25"/>
      <c r="M2585" s="25"/>
      <c r="N2585" s="25"/>
      <c r="P2585" s="25"/>
    </row>
    <row r="2586" spans="6:16" x14ac:dyDescent="0.4">
      <c r="F2586" s="25"/>
      <c r="G2586" s="25"/>
      <c r="H2586" s="25"/>
      <c r="J2586" s="25"/>
      <c r="K2586" s="25"/>
      <c r="L2586" s="25"/>
      <c r="M2586" s="25"/>
      <c r="N2586" s="25"/>
      <c r="P2586" s="25"/>
    </row>
    <row r="2587" spans="6:16" x14ac:dyDescent="0.4">
      <c r="F2587" s="25"/>
      <c r="G2587" s="25"/>
      <c r="H2587" s="25"/>
      <c r="J2587" s="25"/>
      <c r="K2587" s="25"/>
      <c r="L2587" s="25"/>
      <c r="M2587" s="25"/>
      <c r="N2587" s="25"/>
      <c r="P2587" s="25"/>
    </row>
    <row r="2588" spans="6:16" x14ac:dyDescent="0.4">
      <c r="F2588" s="25"/>
      <c r="G2588" s="25"/>
      <c r="H2588" s="25"/>
      <c r="J2588" s="25"/>
      <c r="K2588" s="25"/>
      <c r="L2588" s="25"/>
      <c r="M2588" s="25"/>
      <c r="N2588" s="25"/>
      <c r="P2588" s="25"/>
    </row>
    <row r="2589" spans="6:16" x14ac:dyDescent="0.4">
      <c r="F2589" s="25"/>
      <c r="G2589" s="25"/>
      <c r="H2589" s="25"/>
      <c r="J2589" s="25"/>
      <c r="K2589" s="25"/>
      <c r="L2589" s="25"/>
      <c r="M2589" s="25"/>
      <c r="N2589" s="25"/>
      <c r="P2589" s="25"/>
    </row>
    <row r="2590" spans="6:16" x14ac:dyDescent="0.4">
      <c r="F2590" s="25"/>
      <c r="G2590" s="25"/>
      <c r="H2590" s="25"/>
      <c r="J2590" s="25"/>
      <c r="K2590" s="25"/>
      <c r="L2590" s="25"/>
      <c r="M2590" s="25"/>
      <c r="N2590" s="25"/>
      <c r="P2590" s="25"/>
    </row>
    <row r="2591" spans="6:16" x14ac:dyDescent="0.4">
      <c r="F2591" s="25"/>
      <c r="G2591" s="25"/>
      <c r="H2591" s="25"/>
      <c r="J2591" s="25"/>
      <c r="K2591" s="25"/>
      <c r="L2591" s="25"/>
      <c r="M2591" s="25"/>
      <c r="N2591" s="25"/>
      <c r="P2591" s="25"/>
    </row>
    <row r="2592" spans="6:16" x14ac:dyDescent="0.4">
      <c r="F2592" s="25"/>
      <c r="G2592" s="25"/>
      <c r="H2592" s="25"/>
      <c r="J2592" s="25"/>
      <c r="K2592" s="25"/>
      <c r="L2592" s="25"/>
      <c r="M2592" s="25"/>
      <c r="N2592" s="25"/>
      <c r="P2592" s="25"/>
    </row>
    <row r="2593" spans="6:16" x14ac:dyDescent="0.4">
      <c r="F2593" s="25"/>
      <c r="G2593" s="25"/>
      <c r="H2593" s="25"/>
      <c r="J2593" s="25"/>
      <c r="K2593" s="25"/>
      <c r="L2593" s="25"/>
      <c r="M2593" s="25"/>
      <c r="N2593" s="25"/>
      <c r="P2593" s="25"/>
    </row>
    <row r="2594" spans="6:16" x14ac:dyDescent="0.4">
      <c r="F2594" s="25"/>
      <c r="G2594" s="25"/>
      <c r="H2594" s="25"/>
      <c r="J2594" s="25"/>
      <c r="K2594" s="25"/>
      <c r="L2594" s="25"/>
      <c r="M2594" s="25"/>
      <c r="N2594" s="25"/>
      <c r="P2594" s="25"/>
    </row>
    <row r="2595" spans="6:16" x14ac:dyDescent="0.4">
      <c r="F2595" s="25"/>
      <c r="G2595" s="25"/>
      <c r="H2595" s="25"/>
      <c r="J2595" s="25"/>
      <c r="K2595" s="25"/>
      <c r="L2595" s="25"/>
      <c r="M2595" s="25"/>
      <c r="N2595" s="25"/>
      <c r="P2595" s="25"/>
    </row>
    <row r="2596" spans="6:16" x14ac:dyDescent="0.4">
      <c r="F2596" s="25"/>
      <c r="G2596" s="25"/>
      <c r="H2596" s="25"/>
      <c r="J2596" s="25"/>
      <c r="K2596" s="25"/>
      <c r="L2596" s="25"/>
      <c r="M2596" s="25"/>
      <c r="N2596" s="25"/>
      <c r="P2596" s="25"/>
    </row>
    <row r="2597" spans="6:16" x14ac:dyDescent="0.4">
      <c r="F2597" s="25"/>
      <c r="G2597" s="25"/>
      <c r="H2597" s="25"/>
      <c r="J2597" s="25"/>
      <c r="K2597" s="25"/>
      <c r="L2597" s="25"/>
      <c r="M2597" s="25"/>
      <c r="N2597" s="25"/>
      <c r="P2597" s="25"/>
    </row>
    <row r="2598" spans="6:16" x14ac:dyDescent="0.4">
      <c r="F2598" s="25"/>
      <c r="G2598" s="25"/>
      <c r="H2598" s="25"/>
      <c r="J2598" s="25"/>
      <c r="K2598" s="25"/>
      <c r="L2598" s="25"/>
      <c r="M2598" s="25"/>
      <c r="N2598" s="25"/>
      <c r="P2598" s="25"/>
    </row>
    <row r="2599" spans="6:16" x14ac:dyDescent="0.4">
      <c r="F2599" s="25"/>
      <c r="G2599" s="25"/>
      <c r="H2599" s="25"/>
      <c r="J2599" s="25"/>
      <c r="K2599" s="25"/>
      <c r="L2599" s="25"/>
      <c r="M2599" s="25"/>
      <c r="N2599" s="25"/>
      <c r="P2599" s="25"/>
    </row>
    <row r="2600" spans="6:16" x14ac:dyDescent="0.4">
      <c r="F2600" s="25"/>
      <c r="G2600" s="25"/>
      <c r="H2600" s="25"/>
      <c r="J2600" s="25"/>
      <c r="K2600" s="25"/>
      <c r="L2600" s="25"/>
      <c r="M2600" s="25"/>
      <c r="N2600" s="25"/>
      <c r="P2600" s="25"/>
    </row>
    <row r="2601" spans="6:16" x14ac:dyDescent="0.4">
      <c r="F2601" s="25"/>
      <c r="G2601" s="25"/>
      <c r="H2601" s="25"/>
      <c r="J2601" s="25"/>
      <c r="K2601" s="25"/>
      <c r="L2601" s="25"/>
      <c r="M2601" s="25"/>
      <c r="N2601" s="25"/>
      <c r="P2601" s="25"/>
    </row>
    <row r="2602" spans="6:16" x14ac:dyDescent="0.4">
      <c r="F2602" s="25"/>
      <c r="G2602" s="25"/>
      <c r="H2602" s="25"/>
      <c r="J2602" s="25"/>
      <c r="K2602" s="25"/>
      <c r="L2602" s="25"/>
      <c r="M2602" s="25"/>
      <c r="N2602" s="25"/>
      <c r="P2602" s="25"/>
    </row>
    <row r="2603" spans="6:16" x14ac:dyDescent="0.4">
      <c r="F2603" s="25"/>
      <c r="G2603" s="25"/>
      <c r="H2603" s="25"/>
      <c r="J2603" s="25"/>
      <c r="K2603" s="25"/>
      <c r="L2603" s="25"/>
      <c r="M2603" s="25"/>
      <c r="N2603" s="25"/>
      <c r="P2603" s="25"/>
    </row>
    <row r="2604" spans="6:16" x14ac:dyDescent="0.4">
      <c r="F2604" s="25"/>
      <c r="G2604" s="25"/>
      <c r="H2604" s="25"/>
      <c r="J2604" s="25"/>
      <c r="K2604" s="25"/>
      <c r="L2604" s="25"/>
      <c r="M2604" s="25"/>
      <c r="N2604" s="25"/>
      <c r="P2604" s="25"/>
    </row>
    <row r="2605" spans="6:16" x14ac:dyDescent="0.4">
      <c r="F2605" s="25"/>
      <c r="G2605" s="25"/>
      <c r="H2605" s="25"/>
      <c r="J2605" s="25"/>
      <c r="K2605" s="25"/>
      <c r="L2605" s="25"/>
      <c r="M2605" s="25"/>
      <c r="N2605" s="25"/>
      <c r="P2605" s="25"/>
    </row>
    <row r="2606" spans="6:16" x14ac:dyDescent="0.4">
      <c r="F2606" s="25"/>
      <c r="G2606" s="25"/>
      <c r="H2606" s="25"/>
      <c r="J2606" s="25"/>
      <c r="K2606" s="25"/>
      <c r="L2606" s="25"/>
      <c r="M2606" s="25"/>
      <c r="N2606" s="25"/>
      <c r="P2606" s="25"/>
    </row>
    <row r="2607" spans="6:16" x14ac:dyDescent="0.4">
      <c r="F2607" s="25"/>
      <c r="G2607" s="25"/>
      <c r="H2607" s="25"/>
      <c r="J2607" s="25"/>
      <c r="K2607" s="25"/>
      <c r="L2607" s="25"/>
      <c r="M2607" s="25"/>
      <c r="N2607" s="25"/>
      <c r="P2607" s="25"/>
    </row>
    <row r="2608" spans="6:16" x14ac:dyDescent="0.4">
      <c r="F2608" s="25"/>
      <c r="G2608" s="25"/>
      <c r="H2608" s="25"/>
      <c r="J2608" s="25"/>
      <c r="K2608" s="25"/>
      <c r="L2608" s="25"/>
      <c r="M2608" s="25"/>
      <c r="N2608" s="25"/>
      <c r="P2608" s="25"/>
    </row>
    <row r="2609" spans="6:16" x14ac:dyDescent="0.4">
      <c r="F2609" s="25"/>
      <c r="G2609" s="25"/>
      <c r="H2609" s="25"/>
      <c r="J2609" s="25"/>
      <c r="K2609" s="25"/>
      <c r="L2609" s="25"/>
      <c r="M2609" s="25"/>
      <c r="N2609" s="25"/>
      <c r="P2609" s="25"/>
    </row>
    <row r="2610" spans="6:16" x14ac:dyDescent="0.4">
      <c r="F2610" s="25"/>
      <c r="G2610" s="25"/>
      <c r="H2610" s="25"/>
      <c r="J2610" s="25"/>
      <c r="K2610" s="25"/>
      <c r="L2610" s="25"/>
      <c r="M2610" s="25"/>
      <c r="N2610" s="25"/>
      <c r="P2610" s="25"/>
    </row>
    <row r="2611" spans="6:16" x14ac:dyDescent="0.4">
      <c r="F2611" s="25"/>
      <c r="G2611" s="25"/>
      <c r="H2611" s="25"/>
      <c r="J2611" s="25"/>
      <c r="K2611" s="25"/>
      <c r="L2611" s="25"/>
      <c r="M2611" s="25"/>
      <c r="N2611" s="25"/>
      <c r="P2611" s="25"/>
    </row>
    <row r="2612" spans="6:16" x14ac:dyDescent="0.4">
      <c r="F2612" s="25"/>
      <c r="G2612" s="25"/>
      <c r="H2612" s="25"/>
      <c r="J2612" s="25"/>
      <c r="K2612" s="25"/>
      <c r="L2612" s="25"/>
      <c r="M2612" s="25"/>
      <c r="N2612" s="25"/>
      <c r="P2612" s="25"/>
    </row>
    <row r="2613" spans="6:16" x14ac:dyDescent="0.4">
      <c r="F2613" s="25"/>
      <c r="G2613" s="25"/>
      <c r="H2613" s="25"/>
      <c r="J2613" s="25"/>
      <c r="K2613" s="25"/>
      <c r="L2613" s="25"/>
      <c r="M2613" s="25"/>
      <c r="N2613" s="25"/>
      <c r="P2613" s="25"/>
    </row>
    <row r="2614" spans="6:16" x14ac:dyDescent="0.4">
      <c r="F2614" s="25"/>
      <c r="G2614" s="25"/>
      <c r="H2614" s="25"/>
      <c r="J2614" s="25"/>
      <c r="K2614" s="25"/>
      <c r="L2614" s="25"/>
      <c r="M2614" s="25"/>
      <c r="N2614" s="25"/>
      <c r="P2614" s="25"/>
    </row>
    <row r="2615" spans="6:16" x14ac:dyDescent="0.4">
      <c r="F2615" s="25"/>
      <c r="G2615" s="25"/>
      <c r="H2615" s="25"/>
      <c r="J2615" s="25"/>
      <c r="K2615" s="25"/>
      <c r="L2615" s="25"/>
      <c r="M2615" s="25"/>
      <c r="N2615" s="25"/>
      <c r="P2615" s="25"/>
    </row>
    <row r="2616" spans="6:16" x14ac:dyDescent="0.4">
      <c r="F2616" s="25"/>
      <c r="G2616" s="25"/>
      <c r="H2616" s="25"/>
      <c r="J2616" s="25"/>
      <c r="K2616" s="25"/>
      <c r="L2616" s="25"/>
      <c r="M2616" s="25"/>
      <c r="N2616" s="25"/>
      <c r="P2616" s="25"/>
    </row>
    <row r="2617" spans="6:16" x14ac:dyDescent="0.4">
      <c r="F2617" s="25"/>
      <c r="G2617" s="25"/>
      <c r="H2617" s="25"/>
      <c r="J2617" s="25"/>
      <c r="K2617" s="25"/>
      <c r="L2617" s="25"/>
      <c r="M2617" s="25"/>
      <c r="N2617" s="25"/>
      <c r="P2617" s="25"/>
    </row>
    <row r="2618" spans="6:16" x14ac:dyDescent="0.4">
      <c r="F2618" s="25"/>
      <c r="G2618" s="25"/>
      <c r="H2618" s="25"/>
      <c r="J2618" s="25"/>
      <c r="K2618" s="25"/>
      <c r="L2618" s="25"/>
      <c r="M2618" s="25"/>
      <c r="N2618" s="25"/>
      <c r="P2618" s="25"/>
    </row>
    <row r="2619" spans="6:16" x14ac:dyDescent="0.4">
      <c r="F2619" s="25"/>
      <c r="G2619" s="25"/>
      <c r="H2619" s="25"/>
      <c r="J2619" s="25"/>
      <c r="K2619" s="25"/>
      <c r="L2619" s="25"/>
      <c r="M2619" s="25"/>
      <c r="N2619" s="25"/>
      <c r="P2619" s="25"/>
    </row>
    <row r="2620" spans="6:16" x14ac:dyDescent="0.4">
      <c r="F2620" s="25"/>
      <c r="G2620" s="25"/>
      <c r="H2620" s="25"/>
      <c r="J2620" s="25"/>
      <c r="K2620" s="25"/>
      <c r="L2620" s="25"/>
      <c r="M2620" s="25"/>
      <c r="N2620" s="25"/>
      <c r="P2620" s="25"/>
    </row>
    <row r="2621" spans="6:16" x14ac:dyDescent="0.4">
      <c r="F2621" s="25"/>
      <c r="G2621" s="25"/>
      <c r="H2621" s="25"/>
      <c r="J2621" s="25"/>
      <c r="K2621" s="25"/>
      <c r="L2621" s="25"/>
      <c r="M2621" s="25"/>
      <c r="N2621" s="25"/>
      <c r="P2621" s="25"/>
    </row>
    <row r="2622" spans="6:16" x14ac:dyDescent="0.4">
      <c r="F2622" s="25"/>
      <c r="G2622" s="25"/>
      <c r="H2622" s="25"/>
      <c r="J2622" s="25"/>
      <c r="K2622" s="25"/>
      <c r="L2622" s="25"/>
      <c r="M2622" s="25"/>
      <c r="N2622" s="25"/>
      <c r="P2622" s="25"/>
    </row>
    <row r="2623" spans="6:16" x14ac:dyDescent="0.4">
      <c r="F2623" s="25"/>
      <c r="G2623" s="25"/>
      <c r="H2623" s="25"/>
      <c r="J2623" s="25"/>
      <c r="K2623" s="25"/>
      <c r="L2623" s="25"/>
      <c r="M2623" s="25"/>
      <c r="N2623" s="25"/>
      <c r="P2623" s="25"/>
    </row>
    <row r="2624" spans="6:16" x14ac:dyDescent="0.4">
      <c r="F2624" s="25"/>
      <c r="G2624" s="25"/>
      <c r="H2624" s="25"/>
      <c r="J2624" s="25"/>
      <c r="K2624" s="25"/>
      <c r="L2624" s="25"/>
      <c r="M2624" s="25"/>
      <c r="N2624" s="25"/>
      <c r="P2624" s="25"/>
    </row>
    <row r="2625" spans="6:16" x14ac:dyDescent="0.4">
      <c r="F2625" s="25"/>
      <c r="G2625" s="25"/>
      <c r="H2625" s="25"/>
      <c r="J2625" s="25"/>
      <c r="K2625" s="25"/>
      <c r="L2625" s="25"/>
      <c r="M2625" s="25"/>
      <c r="N2625" s="25"/>
      <c r="P2625" s="25"/>
    </row>
    <row r="2626" spans="6:16" x14ac:dyDescent="0.4">
      <c r="F2626" s="25"/>
      <c r="G2626" s="25"/>
      <c r="H2626" s="25"/>
      <c r="J2626" s="25"/>
      <c r="K2626" s="25"/>
      <c r="L2626" s="25"/>
      <c r="M2626" s="25"/>
      <c r="N2626" s="25"/>
      <c r="P2626" s="25"/>
    </row>
    <row r="2627" spans="6:16" x14ac:dyDescent="0.4">
      <c r="F2627" s="25"/>
      <c r="G2627" s="25"/>
      <c r="H2627" s="25"/>
      <c r="J2627" s="25"/>
      <c r="K2627" s="25"/>
      <c r="L2627" s="25"/>
      <c r="M2627" s="25"/>
      <c r="N2627" s="25"/>
      <c r="P2627" s="25"/>
    </row>
    <row r="2628" spans="6:16" x14ac:dyDescent="0.4">
      <c r="F2628" s="25"/>
      <c r="G2628" s="25"/>
      <c r="H2628" s="25"/>
      <c r="J2628" s="25"/>
      <c r="K2628" s="25"/>
      <c r="L2628" s="25"/>
      <c r="M2628" s="25"/>
      <c r="N2628" s="25"/>
      <c r="P2628" s="25"/>
    </row>
    <row r="2629" spans="6:16" x14ac:dyDescent="0.4">
      <c r="F2629" s="25"/>
      <c r="G2629" s="25"/>
      <c r="H2629" s="25"/>
      <c r="J2629" s="25"/>
      <c r="K2629" s="25"/>
      <c r="L2629" s="25"/>
      <c r="M2629" s="25"/>
      <c r="N2629" s="25"/>
      <c r="P2629" s="25"/>
    </row>
    <row r="2630" spans="6:16" x14ac:dyDescent="0.4">
      <c r="F2630" s="25"/>
      <c r="G2630" s="25"/>
      <c r="H2630" s="25"/>
      <c r="J2630" s="25"/>
      <c r="K2630" s="25"/>
      <c r="L2630" s="25"/>
      <c r="M2630" s="25"/>
      <c r="N2630" s="25"/>
      <c r="P2630" s="25"/>
    </row>
    <row r="2631" spans="6:16" x14ac:dyDescent="0.4">
      <c r="F2631" s="25"/>
      <c r="G2631" s="25"/>
      <c r="H2631" s="25"/>
      <c r="J2631" s="25"/>
      <c r="K2631" s="25"/>
      <c r="L2631" s="25"/>
      <c r="M2631" s="25"/>
      <c r="N2631" s="25"/>
      <c r="P2631" s="25"/>
    </row>
    <row r="2632" spans="6:16" x14ac:dyDescent="0.4">
      <c r="F2632" s="25"/>
      <c r="G2632" s="25"/>
      <c r="H2632" s="25"/>
      <c r="J2632" s="25"/>
      <c r="K2632" s="25"/>
      <c r="L2632" s="25"/>
      <c r="M2632" s="25"/>
      <c r="N2632" s="25"/>
      <c r="P2632" s="25"/>
    </row>
    <row r="2633" spans="6:16" x14ac:dyDescent="0.4">
      <c r="F2633" s="25"/>
      <c r="G2633" s="25"/>
      <c r="H2633" s="25"/>
      <c r="J2633" s="25"/>
      <c r="K2633" s="25"/>
      <c r="L2633" s="25"/>
      <c r="M2633" s="25"/>
      <c r="N2633" s="25"/>
      <c r="P2633" s="25"/>
    </row>
    <row r="2634" spans="6:16" x14ac:dyDescent="0.4">
      <c r="F2634" s="25"/>
      <c r="G2634" s="25"/>
      <c r="H2634" s="25"/>
      <c r="J2634" s="25"/>
      <c r="K2634" s="25"/>
      <c r="L2634" s="25"/>
      <c r="M2634" s="25"/>
      <c r="N2634" s="25"/>
      <c r="P2634" s="25"/>
    </row>
    <row r="2635" spans="6:16" x14ac:dyDescent="0.4">
      <c r="F2635" s="25"/>
      <c r="G2635" s="25"/>
      <c r="H2635" s="25"/>
      <c r="J2635" s="25"/>
      <c r="K2635" s="25"/>
      <c r="L2635" s="25"/>
      <c r="M2635" s="25"/>
      <c r="N2635" s="25"/>
      <c r="P2635" s="25"/>
    </row>
    <row r="2636" spans="6:16" x14ac:dyDescent="0.4">
      <c r="F2636" s="25"/>
      <c r="G2636" s="25"/>
      <c r="H2636" s="25"/>
      <c r="J2636" s="25"/>
      <c r="K2636" s="25"/>
      <c r="L2636" s="25"/>
      <c r="M2636" s="25"/>
      <c r="N2636" s="25"/>
      <c r="P2636" s="25"/>
    </row>
    <row r="2637" spans="6:16" x14ac:dyDescent="0.4">
      <c r="F2637" s="25"/>
      <c r="G2637" s="25"/>
      <c r="H2637" s="25"/>
      <c r="J2637" s="25"/>
      <c r="K2637" s="25"/>
      <c r="L2637" s="25"/>
      <c r="M2637" s="25"/>
      <c r="N2637" s="25"/>
      <c r="P2637" s="25"/>
    </row>
    <row r="2638" spans="6:16" x14ac:dyDescent="0.4">
      <c r="F2638" s="25"/>
      <c r="G2638" s="25"/>
      <c r="H2638" s="25"/>
      <c r="J2638" s="25"/>
      <c r="K2638" s="25"/>
      <c r="L2638" s="25"/>
      <c r="M2638" s="25"/>
      <c r="N2638" s="25"/>
      <c r="P2638" s="25"/>
    </row>
    <row r="2639" spans="6:16" x14ac:dyDescent="0.4">
      <c r="F2639" s="25"/>
      <c r="G2639" s="25"/>
      <c r="H2639" s="25"/>
      <c r="J2639" s="25"/>
      <c r="K2639" s="25"/>
      <c r="L2639" s="25"/>
      <c r="M2639" s="25"/>
      <c r="N2639" s="25"/>
      <c r="P2639" s="25"/>
    </row>
    <row r="2640" spans="6:16" x14ac:dyDescent="0.4">
      <c r="F2640" s="25"/>
      <c r="G2640" s="25"/>
      <c r="H2640" s="25"/>
      <c r="J2640" s="25"/>
      <c r="K2640" s="25"/>
      <c r="L2640" s="25"/>
      <c r="M2640" s="25"/>
      <c r="N2640" s="25"/>
      <c r="P2640" s="25"/>
    </row>
    <row r="2641" spans="6:16" x14ac:dyDescent="0.4">
      <c r="F2641" s="25"/>
      <c r="G2641" s="25"/>
      <c r="H2641" s="25"/>
      <c r="J2641" s="25"/>
      <c r="K2641" s="25"/>
      <c r="L2641" s="25"/>
      <c r="M2641" s="25"/>
      <c r="N2641" s="25"/>
      <c r="P2641" s="25"/>
    </row>
    <row r="2642" spans="6:16" x14ac:dyDescent="0.4">
      <c r="F2642" s="25"/>
      <c r="G2642" s="25"/>
      <c r="H2642" s="25"/>
      <c r="J2642" s="25"/>
      <c r="K2642" s="25"/>
      <c r="L2642" s="25"/>
      <c r="M2642" s="25"/>
      <c r="N2642" s="25"/>
      <c r="P2642" s="25"/>
    </row>
    <row r="2643" spans="6:16" x14ac:dyDescent="0.4">
      <c r="F2643" s="25"/>
      <c r="G2643" s="25"/>
      <c r="H2643" s="25"/>
      <c r="J2643" s="25"/>
      <c r="K2643" s="25"/>
      <c r="L2643" s="25"/>
      <c r="M2643" s="25"/>
      <c r="N2643" s="25"/>
      <c r="P2643" s="25"/>
    </row>
    <row r="2644" spans="6:16" x14ac:dyDescent="0.4">
      <c r="F2644" s="25"/>
      <c r="G2644" s="25"/>
      <c r="H2644" s="25"/>
      <c r="J2644" s="25"/>
      <c r="K2644" s="25"/>
      <c r="L2644" s="25"/>
      <c r="M2644" s="25"/>
      <c r="N2644" s="25"/>
      <c r="P2644" s="25"/>
    </row>
    <row r="2645" spans="6:16" x14ac:dyDescent="0.4">
      <c r="F2645" s="25"/>
      <c r="G2645" s="25"/>
      <c r="H2645" s="25"/>
      <c r="J2645" s="25"/>
      <c r="K2645" s="25"/>
      <c r="L2645" s="25"/>
      <c r="M2645" s="25"/>
      <c r="N2645" s="25"/>
      <c r="P2645" s="25"/>
    </row>
    <row r="2646" spans="6:16" x14ac:dyDescent="0.4">
      <c r="F2646" s="25"/>
      <c r="G2646" s="25"/>
      <c r="H2646" s="25"/>
      <c r="J2646" s="25"/>
      <c r="K2646" s="25"/>
      <c r="L2646" s="25"/>
      <c r="M2646" s="25"/>
      <c r="N2646" s="25"/>
      <c r="P2646" s="25"/>
    </row>
    <row r="2647" spans="6:16" x14ac:dyDescent="0.4">
      <c r="F2647" s="25"/>
      <c r="G2647" s="25"/>
      <c r="H2647" s="25"/>
      <c r="J2647" s="25"/>
      <c r="K2647" s="25"/>
      <c r="L2647" s="25"/>
      <c r="M2647" s="25"/>
      <c r="N2647" s="25"/>
      <c r="P2647" s="25"/>
    </row>
    <row r="2648" spans="6:16" x14ac:dyDescent="0.4">
      <c r="F2648" s="25"/>
      <c r="G2648" s="25"/>
      <c r="H2648" s="25"/>
      <c r="J2648" s="25"/>
      <c r="K2648" s="25"/>
      <c r="L2648" s="25"/>
      <c r="M2648" s="25"/>
      <c r="N2648" s="25"/>
      <c r="P2648" s="25"/>
    </row>
    <row r="2649" spans="6:16" x14ac:dyDescent="0.4">
      <c r="F2649" s="25"/>
      <c r="G2649" s="25"/>
      <c r="H2649" s="25"/>
      <c r="J2649" s="25"/>
      <c r="K2649" s="25"/>
      <c r="L2649" s="25"/>
      <c r="M2649" s="25"/>
      <c r="N2649" s="25"/>
      <c r="P2649" s="25"/>
    </row>
    <row r="2650" spans="6:16" x14ac:dyDescent="0.4">
      <c r="F2650" s="25"/>
      <c r="G2650" s="25"/>
      <c r="H2650" s="25"/>
      <c r="J2650" s="25"/>
      <c r="K2650" s="25"/>
      <c r="L2650" s="25"/>
      <c r="M2650" s="25"/>
      <c r="N2650" s="25"/>
      <c r="P2650" s="25"/>
    </row>
    <row r="2651" spans="6:16" x14ac:dyDescent="0.4">
      <c r="F2651" s="25"/>
      <c r="G2651" s="25"/>
      <c r="H2651" s="25"/>
      <c r="J2651" s="25"/>
      <c r="K2651" s="25"/>
      <c r="L2651" s="25"/>
      <c r="M2651" s="25"/>
      <c r="N2651" s="25"/>
      <c r="P2651" s="25"/>
    </row>
    <row r="2652" spans="6:16" x14ac:dyDescent="0.4">
      <c r="F2652" s="25"/>
      <c r="G2652" s="25"/>
      <c r="H2652" s="25"/>
      <c r="J2652" s="25"/>
      <c r="K2652" s="25"/>
      <c r="L2652" s="25"/>
      <c r="M2652" s="25"/>
      <c r="N2652" s="25"/>
      <c r="P2652" s="25"/>
    </row>
    <row r="2653" spans="6:16" x14ac:dyDescent="0.4">
      <c r="F2653" s="25"/>
      <c r="G2653" s="25"/>
      <c r="H2653" s="25"/>
      <c r="J2653" s="25"/>
      <c r="K2653" s="25"/>
      <c r="L2653" s="25"/>
      <c r="M2653" s="25"/>
      <c r="N2653" s="25"/>
      <c r="P2653" s="25"/>
    </row>
    <row r="2654" spans="6:16" x14ac:dyDescent="0.4">
      <c r="F2654" s="25"/>
      <c r="G2654" s="25"/>
      <c r="H2654" s="25"/>
      <c r="J2654" s="25"/>
      <c r="K2654" s="25"/>
      <c r="L2654" s="25"/>
      <c r="M2654" s="25"/>
      <c r="N2654" s="25"/>
      <c r="P2654" s="25"/>
    </row>
    <row r="2655" spans="6:16" x14ac:dyDescent="0.4">
      <c r="F2655" s="25"/>
      <c r="G2655" s="25"/>
      <c r="H2655" s="25"/>
      <c r="J2655" s="25"/>
      <c r="K2655" s="25"/>
      <c r="L2655" s="25"/>
      <c r="M2655" s="25"/>
      <c r="N2655" s="25"/>
      <c r="P2655" s="25"/>
    </row>
    <row r="2656" spans="6:16" x14ac:dyDescent="0.4">
      <c r="F2656" s="25"/>
      <c r="G2656" s="25"/>
      <c r="H2656" s="25"/>
      <c r="J2656" s="25"/>
      <c r="K2656" s="25"/>
      <c r="L2656" s="25"/>
      <c r="M2656" s="25"/>
      <c r="N2656" s="25"/>
      <c r="P2656" s="25"/>
    </row>
    <row r="2657" spans="6:16" x14ac:dyDescent="0.4">
      <c r="F2657" s="25"/>
      <c r="G2657" s="25"/>
      <c r="H2657" s="25"/>
      <c r="J2657" s="25"/>
      <c r="K2657" s="25"/>
      <c r="L2657" s="25"/>
      <c r="M2657" s="25"/>
      <c r="N2657" s="25"/>
      <c r="P2657" s="25"/>
    </row>
    <row r="2658" spans="6:16" x14ac:dyDescent="0.4">
      <c r="F2658" s="25"/>
      <c r="G2658" s="25"/>
      <c r="H2658" s="25"/>
      <c r="J2658" s="25"/>
      <c r="K2658" s="25"/>
      <c r="L2658" s="25"/>
      <c r="M2658" s="25"/>
      <c r="N2658" s="25"/>
      <c r="P2658" s="25"/>
    </row>
    <row r="2659" spans="6:16" x14ac:dyDescent="0.4">
      <c r="F2659" s="25"/>
      <c r="G2659" s="25"/>
      <c r="H2659" s="25"/>
      <c r="J2659" s="25"/>
      <c r="K2659" s="25"/>
      <c r="L2659" s="25"/>
      <c r="M2659" s="25"/>
      <c r="N2659" s="25"/>
      <c r="P2659" s="25"/>
    </row>
    <row r="2660" spans="6:16" x14ac:dyDescent="0.4">
      <c r="F2660" s="25"/>
      <c r="G2660" s="25"/>
      <c r="H2660" s="25"/>
      <c r="J2660" s="25"/>
      <c r="K2660" s="25"/>
      <c r="L2660" s="25"/>
      <c r="M2660" s="25"/>
      <c r="N2660" s="25"/>
      <c r="P2660" s="25"/>
    </row>
    <row r="2661" spans="6:16" x14ac:dyDescent="0.4">
      <c r="F2661" s="25"/>
      <c r="G2661" s="25"/>
      <c r="H2661" s="25"/>
      <c r="J2661" s="25"/>
      <c r="K2661" s="25"/>
      <c r="L2661" s="25"/>
      <c r="M2661" s="25"/>
      <c r="N2661" s="25"/>
      <c r="P2661" s="25"/>
    </row>
    <row r="2662" spans="6:16" x14ac:dyDescent="0.4">
      <c r="F2662" s="25"/>
      <c r="G2662" s="25"/>
      <c r="H2662" s="25"/>
      <c r="J2662" s="25"/>
      <c r="K2662" s="25"/>
      <c r="L2662" s="25"/>
      <c r="M2662" s="25"/>
      <c r="N2662" s="25"/>
      <c r="P2662" s="25"/>
    </row>
    <row r="2663" spans="6:16" x14ac:dyDescent="0.4">
      <c r="F2663" s="25"/>
      <c r="G2663" s="25"/>
      <c r="H2663" s="25"/>
      <c r="J2663" s="25"/>
      <c r="K2663" s="25"/>
      <c r="L2663" s="25"/>
      <c r="M2663" s="25"/>
      <c r="N2663" s="25"/>
      <c r="P2663" s="25"/>
    </row>
    <row r="2664" spans="6:16" x14ac:dyDescent="0.4">
      <c r="F2664" s="25"/>
      <c r="G2664" s="25"/>
      <c r="H2664" s="25"/>
      <c r="J2664" s="25"/>
      <c r="K2664" s="25"/>
      <c r="L2664" s="25"/>
      <c r="M2664" s="25"/>
      <c r="N2664" s="25"/>
      <c r="P2664" s="25"/>
    </row>
    <row r="2665" spans="6:16" x14ac:dyDescent="0.4">
      <c r="F2665" s="25"/>
      <c r="G2665" s="25"/>
      <c r="H2665" s="25"/>
      <c r="J2665" s="25"/>
      <c r="K2665" s="25"/>
      <c r="L2665" s="25"/>
      <c r="M2665" s="25"/>
      <c r="N2665" s="25"/>
      <c r="P2665" s="25"/>
    </row>
    <row r="2666" spans="6:16" x14ac:dyDescent="0.4">
      <c r="F2666" s="25"/>
      <c r="G2666" s="25"/>
      <c r="H2666" s="25"/>
      <c r="J2666" s="25"/>
      <c r="K2666" s="25"/>
      <c r="L2666" s="25"/>
      <c r="M2666" s="25"/>
      <c r="N2666" s="25"/>
      <c r="P2666" s="25"/>
    </row>
    <row r="2667" spans="6:16" x14ac:dyDescent="0.4">
      <c r="F2667" s="25"/>
      <c r="G2667" s="25"/>
      <c r="H2667" s="25"/>
      <c r="J2667" s="25"/>
      <c r="K2667" s="25"/>
      <c r="L2667" s="25"/>
      <c r="M2667" s="25"/>
      <c r="N2667" s="25"/>
      <c r="P2667" s="25"/>
    </row>
    <row r="2668" spans="6:16" x14ac:dyDescent="0.4">
      <c r="F2668" s="25"/>
      <c r="G2668" s="25"/>
      <c r="H2668" s="25"/>
      <c r="J2668" s="25"/>
      <c r="K2668" s="25"/>
      <c r="L2668" s="25"/>
      <c r="M2668" s="25"/>
      <c r="N2668" s="25"/>
      <c r="P2668" s="25"/>
    </row>
    <row r="2669" spans="6:16" x14ac:dyDescent="0.4">
      <c r="F2669" s="25"/>
      <c r="G2669" s="25"/>
      <c r="H2669" s="25"/>
      <c r="J2669" s="25"/>
      <c r="K2669" s="25"/>
      <c r="L2669" s="25"/>
      <c r="M2669" s="25"/>
      <c r="N2669" s="25"/>
      <c r="P2669" s="25"/>
    </row>
    <row r="2670" spans="6:16" x14ac:dyDescent="0.4">
      <c r="F2670" s="25"/>
      <c r="G2670" s="25"/>
      <c r="H2670" s="25"/>
      <c r="J2670" s="25"/>
      <c r="K2670" s="25"/>
      <c r="L2670" s="25"/>
      <c r="M2670" s="25"/>
      <c r="N2670" s="25"/>
      <c r="P2670" s="25"/>
    </row>
    <row r="2671" spans="6:16" x14ac:dyDescent="0.4">
      <c r="F2671" s="25"/>
      <c r="G2671" s="25"/>
      <c r="H2671" s="25"/>
      <c r="J2671" s="25"/>
      <c r="K2671" s="25"/>
      <c r="L2671" s="25"/>
      <c r="M2671" s="25"/>
      <c r="N2671" s="25"/>
      <c r="P2671" s="25"/>
    </row>
    <row r="2672" spans="6:16" x14ac:dyDescent="0.4">
      <c r="F2672" s="25"/>
      <c r="G2672" s="25"/>
      <c r="H2672" s="25"/>
      <c r="J2672" s="25"/>
      <c r="K2672" s="25"/>
      <c r="L2672" s="25"/>
      <c r="M2672" s="25"/>
      <c r="N2672" s="25"/>
      <c r="P2672" s="25"/>
    </row>
    <row r="2673" spans="6:16" x14ac:dyDescent="0.4">
      <c r="F2673" s="25"/>
      <c r="G2673" s="25"/>
      <c r="H2673" s="25"/>
      <c r="J2673" s="25"/>
      <c r="K2673" s="25"/>
      <c r="L2673" s="25"/>
      <c r="M2673" s="25"/>
      <c r="N2673" s="25"/>
      <c r="P2673" s="25"/>
    </row>
    <row r="2674" spans="6:16" x14ac:dyDescent="0.4">
      <c r="F2674" s="25"/>
      <c r="G2674" s="25"/>
      <c r="H2674" s="25"/>
      <c r="J2674" s="25"/>
      <c r="K2674" s="25"/>
      <c r="L2674" s="25"/>
      <c r="M2674" s="25"/>
      <c r="N2674" s="25"/>
      <c r="P2674" s="25"/>
    </row>
    <row r="2675" spans="6:16" x14ac:dyDescent="0.4">
      <c r="F2675" s="25"/>
      <c r="G2675" s="25"/>
      <c r="H2675" s="25"/>
      <c r="J2675" s="25"/>
      <c r="K2675" s="25"/>
      <c r="L2675" s="25"/>
      <c r="M2675" s="25"/>
      <c r="N2675" s="25"/>
      <c r="P2675" s="25"/>
    </row>
    <row r="2676" spans="6:16" x14ac:dyDescent="0.4">
      <c r="F2676" s="25"/>
      <c r="G2676" s="25"/>
      <c r="H2676" s="25"/>
      <c r="J2676" s="25"/>
      <c r="K2676" s="25"/>
      <c r="L2676" s="25"/>
      <c r="M2676" s="25"/>
      <c r="N2676" s="25"/>
      <c r="P2676" s="25"/>
    </row>
    <row r="2677" spans="6:16" x14ac:dyDescent="0.4">
      <c r="F2677" s="25"/>
      <c r="G2677" s="25"/>
      <c r="H2677" s="25"/>
      <c r="J2677" s="25"/>
      <c r="K2677" s="25"/>
      <c r="L2677" s="25"/>
      <c r="M2677" s="25"/>
      <c r="N2677" s="25"/>
      <c r="P2677" s="25"/>
    </row>
    <row r="2678" spans="6:16" x14ac:dyDescent="0.4">
      <c r="F2678" s="25"/>
      <c r="G2678" s="25"/>
      <c r="H2678" s="25"/>
      <c r="J2678" s="25"/>
      <c r="K2678" s="25"/>
      <c r="L2678" s="25"/>
      <c r="M2678" s="25"/>
      <c r="N2678" s="25"/>
      <c r="P2678" s="25"/>
    </row>
    <row r="2679" spans="6:16" x14ac:dyDescent="0.4">
      <c r="F2679" s="25"/>
      <c r="G2679" s="25"/>
      <c r="H2679" s="25"/>
      <c r="J2679" s="25"/>
      <c r="K2679" s="25"/>
      <c r="L2679" s="25"/>
      <c r="M2679" s="25"/>
      <c r="N2679" s="25"/>
      <c r="P2679" s="25"/>
    </row>
    <row r="2680" spans="6:16" x14ac:dyDescent="0.4">
      <c r="F2680" s="25"/>
      <c r="G2680" s="25"/>
      <c r="H2680" s="25"/>
      <c r="J2680" s="25"/>
      <c r="K2680" s="25"/>
      <c r="L2680" s="25"/>
      <c r="M2680" s="25"/>
      <c r="N2680" s="25"/>
      <c r="P2680" s="25"/>
    </row>
    <row r="2681" spans="6:16" x14ac:dyDescent="0.4">
      <c r="F2681" s="25"/>
      <c r="G2681" s="25"/>
      <c r="H2681" s="25"/>
      <c r="J2681" s="25"/>
      <c r="K2681" s="25"/>
      <c r="L2681" s="25"/>
      <c r="M2681" s="25"/>
      <c r="N2681" s="25"/>
      <c r="P2681" s="25"/>
    </row>
    <row r="2682" spans="6:16" x14ac:dyDescent="0.4">
      <c r="F2682" s="25"/>
      <c r="G2682" s="25"/>
      <c r="H2682" s="25"/>
      <c r="J2682" s="25"/>
      <c r="K2682" s="25"/>
      <c r="L2682" s="25"/>
      <c r="M2682" s="25"/>
      <c r="N2682" s="25"/>
      <c r="P2682" s="25"/>
    </row>
    <row r="2683" spans="6:16" x14ac:dyDescent="0.4">
      <c r="F2683" s="25"/>
      <c r="G2683" s="25"/>
      <c r="H2683" s="25"/>
      <c r="J2683" s="25"/>
      <c r="K2683" s="25"/>
      <c r="L2683" s="25"/>
      <c r="M2683" s="25"/>
      <c r="N2683" s="25"/>
      <c r="P2683" s="25"/>
    </row>
    <row r="2684" spans="6:16" x14ac:dyDescent="0.4">
      <c r="F2684" s="25"/>
      <c r="G2684" s="25"/>
      <c r="H2684" s="25"/>
      <c r="J2684" s="25"/>
      <c r="K2684" s="25"/>
      <c r="L2684" s="25"/>
      <c r="M2684" s="25"/>
      <c r="N2684" s="25"/>
      <c r="P2684" s="25"/>
    </row>
    <row r="2685" spans="6:16" x14ac:dyDescent="0.4">
      <c r="F2685" s="25"/>
      <c r="G2685" s="25"/>
      <c r="H2685" s="25"/>
      <c r="J2685" s="25"/>
      <c r="K2685" s="25"/>
      <c r="L2685" s="25"/>
      <c r="M2685" s="25"/>
      <c r="N2685" s="25"/>
      <c r="P2685" s="25"/>
    </row>
    <row r="2686" spans="6:16" x14ac:dyDescent="0.4">
      <c r="F2686" s="25"/>
      <c r="G2686" s="25"/>
      <c r="H2686" s="25"/>
      <c r="J2686" s="25"/>
      <c r="K2686" s="25"/>
      <c r="L2686" s="25"/>
      <c r="M2686" s="25"/>
      <c r="N2686" s="25"/>
      <c r="P2686" s="25"/>
    </row>
    <row r="2687" spans="6:16" x14ac:dyDescent="0.4">
      <c r="F2687" s="25"/>
      <c r="G2687" s="25"/>
      <c r="H2687" s="25"/>
      <c r="J2687" s="25"/>
      <c r="K2687" s="25"/>
      <c r="L2687" s="25"/>
      <c r="M2687" s="25"/>
      <c r="N2687" s="25"/>
      <c r="P2687" s="25"/>
    </row>
    <row r="2688" spans="6:16" x14ac:dyDescent="0.4">
      <c r="F2688" s="25"/>
      <c r="G2688" s="25"/>
      <c r="H2688" s="25"/>
      <c r="J2688" s="25"/>
      <c r="K2688" s="25"/>
      <c r="L2688" s="25"/>
      <c r="M2688" s="25"/>
      <c r="N2688" s="25"/>
      <c r="P2688" s="25"/>
    </row>
    <row r="2689" spans="6:16" x14ac:dyDescent="0.4">
      <c r="F2689" s="25"/>
      <c r="G2689" s="25"/>
      <c r="H2689" s="25"/>
      <c r="J2689" s="25"/>
      <c r="K2689" s="25"/>
      <c r="L2689" s="25"/>
      <c r="M2689" s="25"/>
      <c r="N2689" s="25"/>
      <c r="P2689" s="25"/>
    </row>
    <row r="2690" spans="6:16" x14ac:dyDescent="0.4">
      <c r="F2690" s="25"/>
      <c r="G2690" s="25"/>
      <c r="H2690" s="25"/>
      <c r="J2690" s="25"/>
      <c r="K2690" s="25"/>
      <c r="L2690" s="25"/>
      <c r="M2690" s="25"/>
      <c r="N2690" s="25"/>
      <c r="P2690" s="25"/>
    </row>
    <row r="2691" spans="6:16" x14ac:dyDescent="0.4">
      <c r="F2691" s="25"/>
      <c r="G2691" s="25"/>
      <c r="H2691" s="25"/>
      <c r="J2691" s="25"/>
      <c r="K2691" s="25"/>
      <c r="L2691" s="25"/>
      <c r="M2691" s="25"/>
      <c r="N2691" s="25"/>
      <c r="P2691" s="25"/>
    </row>
    <row r="2692" spans="6:16" x14ac:dyDescent="0.4">
      <c r="F2692" s="25"/>
      <c r="G2692" s="25"/>
      <c r="H2692" s="25"/>
      <c r="J2692" s="25"/>
      <c r="K2692" s="25"/>
      <c r="L2692" s="25"/>
      <c r="M2692" s="25"/>
      <c r="N2692" s="25"/>
      <c r="P2692" s="25"/>
    </row>
    <row r="2693" spans="6:16" x14ac:dyDescent="0.4">
      <c r="F2693" s="25"/>
      <c r="G2693" s="25"/>
      <c r="H2693" s="25"/>
      <c r="J2693" s="25"/>
      <c r="K2693" s="25"/>
      <c r="L2693" s="25"/>
      <c r="M2693" s="25"/>
      <c r="N2693" s="25"/>
      <c r="P2693" s="25"/>
    </row>
    <row r="2694" spans="6:16" x14ac:dyDescent="0.4">
      <c r="F2694" s="25"/>
      <c r="G2694" s="25"/>
      <c r="H2694" s="25"/>
      <c r="J2694" s="25"/>
      <c r="K2694" s="25"/>
      <c r="L2694" s="25"/>
      <c r="M2694" s="25"/>
      <c r="N2694" s="25"/>
      <c r="P2694" s="25"/>
    </row>
    <row r="2695" spans="6:16" x14ac:dyDescent="0.4">
      <c r="F2695" s="25"/>
      <c r="G2695" s="25"/>
      <c r="H2695" s="25"/>
      <c r="J2695" s="25"/>
      <c r="K2695" s="25"/>
      <c r="L2695" s="25"/>
      <c r="M2695" s="25"/>
      <c r="N2695" s="25"/>
      <c r="P2695" s="25"/>
    </row>
    <row r="2696" spans="6:16" x14ac:dyDescent="0.4">
      <c r="F2696" s="25"/>
      <c r="G2696" s="25"/>
      <c r="H2696" s="25"/>
      <c r="J2696" s="25"/>
      <c r="K2696" s="25"/>
      <c r="L2696" s="25"/>
      <c r="M2696" s="25"/>
      <c r="N2696" s="25"/>
      <c r="P2696" s="25"/>
    </row>
    <row r="2697" spans="6:16" x14ac:dyDescent="0.4">
      <c r="F2697" s="25"/>
      <c r="G2697" s="25"/>
      <c r="H2697" s="25"/>
      <c r="J2697" s="25"/>
      <c r="K2697" s="25"/>
      <c r="L2697" s="25"/>
      <c r="M2697" s="25"/>
      <c r="N2697" s="25"/>
      <c r="P2697" s="25"/>
    </row>
    <row r="2698" spans="6:16" x14ac:dyDescent="0.4">
      <c r="F2698" s="25"/>
      <c r="G2698" s="25"/>
      <c r="H2698" s="25"/>
      <c r="J2698" s="25"/>
      <c r="K2698" s="25"/>
      <c r="L2698" s="25"/>
      <c r="M2698" s="25"/>
      <c r="N2698" s="25"/>
      <c r="P2698" s="25"/>
    </row>
    <row r="2699" spans="6:16" x14ac:dyDescent="0.4">
      <c r="F2699" s="25"/>
      <c r="G2699" s="25"/>
      <c r="H2699" s="25"/>
      <c r="J2699" s="25"/>
      <c r="K2699" s="25"/>
      <c r="L2699" s="25"/>
      <c r="M2699" s="25"/>
      <c r="N2699" s="25"/>
      <c r="P2699" s="25"/>
    </row>
    <row r="2700" spans="6:16" x14ac:dyDescent="0.4">
      <c r="F2700" s="25"/>
      <c r="G2700" s="25"/>
      <c r="H2700" s="25"/>
      <c r="J2700" s="25"/>
      <c r="K2700" s="25"/>
      <c r="L2700" s="25"/>
      <c r="M2700" s="25"/>
      <c r="N2700" s="25"/>
      <c r="P2700" s="25"/>
    </row>
    <row r="2701" spans="6:16" x14ac:dyDescent="0.4">
      <c r="F2701" s="25"/>
      <c r="G2701" s="25"/>
      <c r="H2701" s="25"/>
      <c r="J2701" s="25"/>
      <c r="K2701" s="25"/>
      <c r="L2701" s="25"/>
      <c r="M2701" s="25"/>
      <c r="N2701" s="25"/>
      <c r="P2701" s="25"/>
    </row>
    <row r="2702" spans="6:16" x14ac:dyDescent="0.4">
      <c r="F2702" s="25"/>
      <c r="G2702" s="25"/>
      <c r="H2702" s="25"/>
      <c r="J2702" s="25"/>
      <c r="K2702" s="25"/>
      <c r="L2702" s="25"/>
      <c r="M2702" s="25"/>
      <c r="N2702" s="25"/>
      <c r="P2702" s="25"/>
    </row>
    <row r="2703" spans="6:16" x14ac:dyDescent="0.4">
      <c r="F2703" s="25"/>
      <c r="G2703" s="25"/>
      <c r="H2703" s="25"/>
      <c r="J2703" s="25"/>
      <c r="K2703" s="25"/>
      <c r="L2703" s="25"/>
      <c r="M2703" s="25"/>
      <c r="N2703" s="25"/>
      <c r="P2703" s="25"/>
    </row>
    <row r="2704" spans="6:16" x14ac:dyDescent="0.4">
      <c r="F2704" s="25"/>
      <c r="G2704" s="25"/>
      <c r="H2704" s="25"/>
      <c r="J2704" s="25"/>
      <c r="K2704" s="25"/>
      <c r="L2704" s="25"/>
      <c r="M2704" s="25"/>
      <c r="N2704" s="25"/>
      <c r="P2704" s="25"/>
    </row>
    <row r="2705" spans="6:16" x14ac:dyDescent="0.4">
      <c r="F2705" s="25"/>
      <c r="G2705" s="25"/>
      <c r="H2705" s="25"/>
      <c r="J2705" s="25"/>
      <c r="K2705" s="25"/>
      <c r="L2705" s="25"/>
      <c r="M2705" s="25"/>
      <c r="N2705" s="25"/>
      <c r="P2705" s="25"/>
    </row>
    <row r="2706" spans="6:16" x14ac:dyDescent="0.4">
      <c r="F2706" s="25"/>
      <c r="G2706" s="25"/>
      <c r="H2706" s="25"/>
      <c r="J2706" s="25"/>
      <c r="K2706" s="25"/>
      <c r="L2706" s="25"/>
      <c r="M2706" s="25"/>
      <c r="N2706" s="25"/>
      <c r="P2706" s="25"/>
    </row>
    <row r="2707" spans="6:16" x14ac:dyDescent="0.4">
      <c r="J2707" s="25"/>
      <c r="K2707" s="25"/>
      <c r="L2707" s="25"/>
      <c r="M2707" s="25"/>
      <c r="N2707" s="25"/>
      <c r="P2707" s="25"/>
    </row>
    <row r="2708" spans="6:16" x14ac:dyDescent="0.4">
      <c r="J2708" s="25"/>
      <c r="K2708" s="25"/>
      <c r="L2708" s="25"/>
      <c r="M2708" s="25"/>
      <c r="N2708" s="25"/>
      <c r="P2708" s="25"/>
    </row>
    <row r="2709" spans="6:16" x14ac:dyDescent="0.4">
      <c r="J2709" s="25"/>
      <c r="K2709" s="25"/>
      <c r="L2709" s="25"/>
      <c r="M2709" s="25"/>
      <c r="N2709" s="25"/>
      <c r="P2709" s="25"/>
    </row>
    <row r="2710" spans="6:16" x14ac:dyDescent="0.4">
      <c r="J2710" s="25"/>
      <c r="K2710" s="25"/>
      <c r="L2710" s="25"/>
      <c r="M2710" s="25"/>
      <c r="N2710" s="25"/>
      <c r="P2710" s="25"/>
    </row>
    <row r="2711" spans="6:16" x14ac:dyDescent="0.4">
      <c r="J2711" s="25"/>
      <c r="K2711" s="25"/>
      <c r="L2711" s="25"/>
      <c r="M2711" s="25"/>
      <c r="N2711" s="25"/>
      <c r="P2711" s="25"/>
    </row>
    <row r="2712" spans="6:16" x14ac:dyDescent="0.4">
      <c r="J2712" s="25"/>
      <c r="K2712" s="25"/>
      <c r="L2712" s="25"/>
      <c r="M2712" s="25"/>
      <c r="N2712" s="25"/>
      <c r="P2712" s="25"/>
    </row>
    <row r="2713" spans="6:16" x14ac:dyDescent="0.4">
      <c r="J2713" s="25"/>
      <c r="K2713" s="25"/>
      <c r="L2713" s="25"/>
      <c r="M2713" s="25"/>
      <c r="N2713" s="25"/>
      <c r="P2713" s="25"/>
    </row>
    <row r="2714" spans="6:16" x14ac:dyDescent="0.4">
      <c r="J2714" s="25"/>
      <c r="K2714" s="25"/>
      <c r="L2714" s="25"/>
      <c r="M2714" s="25"/>
      <c r="N2714" s="25"/>
      <c r="P2714" s="25"/>
    </row>
    <row r="2715" spans="6:16" x14ac:dyDescent="0.4">
      <c r="J2715" s="25"/>
      <c r="K2715" s="25"/>
      <c r="L2715" s="25"/>
      <c r="M2715" s="25"/>
      <c r="N2715" s="25"/>
      <c r="P2715" s="25"/>
    </row>
    <row r="2716" spans="6:16" x14ac:dyDescent="0.4">
      <c r="J2716" s="25"/>
      <c r="K2716" s="25"/>
      <c r="L2716" s="25"/>
      <c r="M2716" s="25"/>
      <c r="N2716" s="25"/>
      <c r="P2716" s="25"/>
    </row>
    <row r="2717" spans="6:16" x14ac:dyDescent="0.4">
      <c r="J2717" s="25"/>
      <c r="K2717" s="25"/>
      <c r="L2717" s="25"/>
      <c r="M2717" s="25"/>
      <c r="N2717" s="25"/>
      <c r="P2717" s="25"/>
    </row>
    <row r="2718" spans="6:16" x14ac:dyDescent="0.4">
      <c r="J2718" s="25"/>
      <c r="K2718" s="25"/>
      <c r="L2718" s="25"/>
      <c r="M2718" s="25"/>
      <c r="N2718" s="25"/>
      <c r="P2718" s="25"/>
    </row>
    <row r="2719" spans="6:16" x14ac:dyDescent="0.4">
      <c r="J2719" s="25"/>
      <c r="K2719" s="25"/>
      <c r="L2719" s="25"/>
      <c r="M2719" s="25"/>
      <c r="N2719" s="25"/>
      <c r="P2719" s="25"/>
    </row>
    <row r="2720" spans="6:16" x14ac:dyDescent="0.4">
      <c r="J2720" s="25"/>
      <c r="K2720" s="25"/>
      <c r="L2720" s="25"/>
      <c r="M2720" s="25"/>
      <c r="N2720" s="25"/>
      <c r="P2720" s="25"/>
    </row>
    <row r="2721" spans="10:16" x14ac:dyDescent="0.4">
      <c r="J2721" s="25"/>
      <c r="K2721" s="25"/>
      <c r="L2721" s="25"/>
      <c r="M2721" s="25"/>
      <c r="N2721" s="25"/>
      <c r="P2721" s="25"/>
    </row>
    <row r="2722" spans="10:16" x14ac:dyDescent="0.4">
      <c r="J2722" s="25"/>
      <c r="K2722" s="25"/>
      <c r="L2722" s="25"/>
      <c r="M2722" s="25"/>
      <c r="N2722" s="25"/>
      <c r="P2722" s="25"/>
    </row>
    <row r="2723" spans="10:16" x14ac:dyDescent="0.4">
      <c r="J2723" s="25"/>
      <c r="K2723" s="25"/>
      <c r="L2723" s="25"/>
      <c r="M2723" s="25"/>
      <c r="N2723" s="25"/>
      <c r="P2723" s="25"/>
    </row>
    <row r="2724" spans="10:16" x14ac:dyDescent="0.4">
      <c r="J2724" s="25"/>
      <c r="K2724" s="25"/>
      <c r="L2724" s="25"/>
      <c r="M2724" s="25"/>
      <c r="N2724" s="25"/>
      <c r="P2724" s="25"/>
    </row>
    <row r="2725" spans="10:16" x14ac:dyDescent="0.4">
      <c r="J2725" s="25"/>
      <c r="K2725" s="25"/>
      <c r="L2725" s="25"/>
      <c r="M2725" s="25"/>
      <c r="N2725" s="25"/>
      <c r="P2725" s="25"/>
    </row>
    <row r="2726" spans="10:16" x14ac:dyDescent="0.4">
      <c r="J2726" s="25"/>
      <c r="K2726" s="25"/>
      <c r="L2726" s="25"/>
      <c r="M2726" s="25"/>
      <c r="N2726" s="25"/>
      <c r="P2726" s="25"/>
    </row>
    <row r="2727" spans="10:16" x14ac:dyDescent="0.4">
      <c r="J2727" s="25"/>
      <c r="K2727" s="25"/>
      <c r="L2727" s="25"/>
      <c r="M2727" s="25"/>
      <c r="N2727" s="25"/>
      <c r="P2727" s="25"/>
    </row>
    <row r="2728" spans="10:16" x14ac:dyDescent="0.4">
      <c r="J2728" s="25"/>
      <c r="K2728" s="25"/>
      <c r="L2728" s="25"/>
      <c r="M2728" s="25"/>
      <c r="N2728" s="25"/>
      <c r="P2728" s="25"/>
    </row>
    <row r="2729" spans="10:16" x14ac:dyDescent="0.4">
      <c r="J2729" s="25"/>
      <c r="K2729" s="25"/>
      <c r="L2729" s="25"/>
      <c r="M2729" s="25"/>
      <c r="N2729" s="25"/>
      <c r="P2729" s="25"/>
    </row>
    <row r="2730" spans="10:16" x14ac:dyDescent="0.4">
      <c r="J2730" s="25"/>
      <c r="K2730" s="25"/>
      <c r="L2730" s="25"/>
      <c r="M2730" s="25"/>
      <c r="N2730" s="25"/>
      <c r="P2730" s="25"/>
    </row>
    <row r="2731" spans="10:16" x14ac:dyDescent="0.4">
      <c r="J2731" s="25"/>
      <c r="K2731" s="25"/>
      <c r="L2731" s="25"/>
      <c r="M2731" s="25"/>
      <c r="N2731" s="25"/>
      <c r="P2731" s="25"/>
    </row>
    <row r="2732" spans="10:16" x14ac:dyDescent="0.4">
      <c r="J2732" s="25"/>
      <c r="K2732" s="25"/>
      <c r="L2732" s="25"/>
      <c r="M2732" s="25"/>
      <c r="N2732" s="25"/>
      <c r="P2732" s="25"/>
    </row>
    <row r="2733" spans="10:16" x14ac:dyDescent="0.4">
      <c r="J2733" s="25"/>
      <c r="K2733" s="25"/>
      <c r="L2733" s="25"/>
      <c r="M2733" s="25"/>
      <c r="N2733" s="25"/>
      <c r="P2733" s="25"/>
    </row>
    <row r="2734" spans="10:16" x14ac:dyDescent="0.4">
      <c r="J2734" s="25"/>
      <c r="K2734" s="25"/>
      <c r="L2734" s="25"/>
      <c r="M2734" s="25"/>
      <c r="N2734" s="25"/>
      <c r="P2734" s="25"/>
    </row>
    <row r="2735" spans="10:16" x14ac:dyDescent="0.4">
      <c r="J2735" s="25"/>
      <c r="K2735" s="25"/>
      <c r="L2735" s="25"/>
      <c r="M2735" s="25"/>
      <c r="N2735" s="25"/>
      <c r="P2735" s="25"/>
    </row>
    <row r="2736" spans="10:16" x14ac:dyDescent="0.4">
      <c r="J2736" s="25"/>
      <c r="K2736" s="25"/>
      <c r="L2736" s="25"/>
      <c r="M2736" s="25"/>
      <c r="N2736" s="25"/>
      <c r="P2736" s="25"/>
    </row>
    <row r="2737" spans="10:16" x14ac:dyDescent="0.4">
      <c r="J2737" s="25"/>
      <c r="K2737" s="25"/>
      <c r="L2737" s="25"/>
      <c r="M2737" s="25"/>
      <c r="N2737" s="25"/>
      <c r="P2737" s="25"/>
    </row>
    <row r="2738" spans="10:16" x14ac:dyDescent="0.4">
      <c r="J2738" s="25"/>
      <c r="K2738" s="25"/>
      <c r="L2738" s="25"/>
      <c r="M2738" s="25"/>
      <c r="N2738" s="25"/>
      <c r="P2738" s="25"/>
    </row>
    <row r="2739" spans="10:16" x14ac:dyDescent="0.4">
      <c r="J2739" s="25"/>
      <c r="K2739" s="25"/>
      <c r="L2739" s="25"/>
      <c r="M2739" s="25"/>
      <c r="N2739" s="25"/>
      <c r="P2739" s="25"/>
    </row>
    <row r="2740" spans="10:16" x14ac:dyDescent="0.4">
      <c r="J2740" s="25"/>
      <c r="K2740" s="25"/>
      <c r="L2740" s="25"/>
      <c r="M2740" s="25"/>
      <c r="N2740" s="25"/>
      <c r="P2740" s="25"/>
    </row>
    <row r="2741" spans="10:16" x14ac:dyDescent="0.4">
      <c r="J2741" s="25"/>
      <c r="K2741" s="25"/>
      <c r="L2741" s="25"/>
      <c r="M2741" s="25"/>
      <c r="N2741" s="25"/>
      <c r="P2741" s="25"/>
    </row>
    <row r="2742" spans="10:16" x14ac:dyDescent="0.4">
      <c r="J2742" s="25"/>
      <c r="K2742" s="25"/>
      <c r="L2742" s="25"/>
      <c r="M2742" s="25"/>
      <c r="N2742" s="25"/>
      <c r="P2742" s="25"/>
    </row>
    <row r="2743" spans="10:16" x14ac:dyDescent="0.4">
      <c r="J2743" s="25"/>
      <c r="K2743" s="25"/>
      <c r="L2743" s="25"/>
      <c r="M2743" s="25"/>
      <c r="N2743" s="25"/>
      <c r="P2743" s="25"/>
    </row>
    <row r="2744" spans="10:16" x14ac:dyDescent="0.4">
      <c r="J2744" s="25"/>
      <c r="K2744" s="25"/>
      <c r="L2744" s="25"/>
      <c r="M2744" s="25"/>
      <c r="N2744" s="25"/>
      <c r="P2744" s="25"/>
    </row>
    <row r="2745" spans="10:16" x14ac:dyDescent="0.4">
      <c r="J2745" s="25"/>
      <c r="K2745" s="25"/>
      <c r="L2745" s="25"/>
      <c r="M2745" s="25"/>
      <c r="N2745" s="25"/>
      <c r="P2745" s="25"/>
    </row>
    <row r="2746" spans="10:16" x14ac:dyDescent="0.4">
      <c r="J2746" s="25"/>
      <c r="K2746" s="25"/>
      <c r="L2746" s="25"/>
      <c r="M2746" s="25"/>
      <c r="N2746" s="25"/>
      <c r="P2746" s="25"/>
    </row>
    <row r="2747" spans="10:16" x14ac:dyDescent="0.4">
      <c r="J2747" s="25"/>
      <c r="K2747" s="25"/>
      <c r="L2747" s="25"/>
      <c r="M2747" s="25"/>
      <c r="N2747" s="25"/>
      <c r="P2747" s="25"/>
    </row>
    <row r="2748" spans="10:16" x14ac:dyDescent="0.4">
      <c r="J2748" s="25"/>
      <c r="K2748" s="25"/>
      <c r="L2748" s="25"/>
      <c r="M2748" s="25"/>
      <c r="N2748" s="25"/>
      <c r="P2748" s="25"/>
    </row>
    <row r="2749" spans="10:16" x14ac:dyDescent="0.4">
      <c r="J2749" s="25"/>
      <c r="K2749" s="25"/>
      <c r="L2749" s="25"/>
      <c r="M2749" s="25"/>
      <c r="N2749" s="25"/>
      <c r="P2749" s="25"/>
    </row>
    <row r="2750" spans="10:16" x14ac:dyDescent="0.4">
      <c r="J2750" s="25"/>
      <c r="K2750" s="25"/>
      <c r="L2750" s="25"/>
      <c r="M2750" s="25"/>
      <c r="N2750" s="25"/>
      <c r="P2750" s="25"/>
    </row>
    <row r="2751" spans="10:16" x14ac:dyDescent="0.4">
      <c r="J2751" s="25"/>
      <c r="K2751" s="25"/>
      <c r="L2751" s="25"/>
      <c r="M2751" s="25"/>
      <c r="N2751" s="25"/>
      <c r="P2751" s="25"/>
    </row>
    <row r="2752" spans="10:16" x14ac:dyDescent="0.4">
      <c r="J2752" s="25"/>
      <c r="K2752" s="25"/>
      <c r="L2752" s="25"/>
      <c r="M2752" s="25"/>
      <c r="N2752" s="25"/>
      <c r="P2752" s="25"/>
    </row>
    <row r="2753" spans="10:16" x14ac:dyDescent="0.4">
      <c r="J2753" s="25"/>
      <c r="K2753" s="25"/>
      <c r="L2753" s="25"/>
      <c r="M2753" s="25"/>
      <c r="N2753" s="25"/>
      <c r="P2753" s="25"/>
    </row>
    <row r="2754" spans="10:16" x14ac:dyDescent="0.4">
      <c r="J2754" s="25"/>
      <c r="K2754" s="25"/>
      <c r="L2754" s="25"/>
      <c r="M2754" s="25"/>
      <c r="N2754" s="25"/>
      <c r="P2754" s="25"/>
    </row>
    <row r="2755" spans="10:16" x14ac:dyDescent="0.4">
      <c r="J2755" s="25"/>
      <c r="K2755" s="25"/>
      <c r="L2755" s="25"/>
      <c r="M2755" s="25"/>
      <c r="N2755" s="25"/>
      <c r="P2755" s="25"/>
    </row>
    <row r="2756" spans="10:16" x14ac:dyDescent="0.4">
      <c r="J2756" s="25"/>
      <c r="K2756" s="25"/>
      <c r="L2756" s="25"/>
      <c r="M2756" s="25"/>
      <c r="N2756" s="25"/>
      <c r="P2756" s="25"/>
    </row>
    <row r="2757" spans="10:16" x14ac:dyDescent="0.4">
      <c r="J2757" s="25"/>
      <c r="K2757" s="25"/>
      <c r="L2757" s="25"/>
      <c r="M2757" s="25"/>
      <c r="N2757" s="25"/>
      <c r="P2757" s="25"/>
    </row>
    <row r="2758" spans="10:16" x14ac:dyDescent="0.4">
      <c r="J2758" s="25"/>
      <c r="K2758" s="25"/>
      <c r="L2758" s="25"/>
      <c r="M2758" s="25"/>
      <c r="N2758" s="25"/>
      <c r="P2758" s="25"/>
    </row>
    <row r="2759" spans="10:16" x14ac:dyDescent="0.4">
      <c r="J2759" s="25"/>
      <c r="K2759" s="25"/>
      <c r="L2759" s="25"/>
      <c r="M2759" s="25"/>
      <c r="N2759" s="25"/>
      <c r="P2759" s="25"/>
    </row>
    <row r="2760" spans="10:16" x14ac:dyDescent="0.4">
      <c r="J2760" s="25"/>
      <c r="K2760" s="25"/>
      <c r="L2760" s="25"/>
      <c r="M2760" s="25"/>
      <c r="N2760" s="25"/>
      <c r="P2760" s="25"/>
    </row>
    <row r="2761" spans="10:16" x14ac:dyDescent="0.4">
      <c r="J2761" s="25"/>
      <c r="K2761" s="25"/>
      <c r="L2761" s="25"/>
      <c r="M2761" s="25"/>
      <c r="N2761" s="25"/>
      <c r="P2761" s="25"/>
    </row>
    <row r="2762" spans="10:16" x14ac:dyDescent="0.4">
      <c r="J2762" s="25"/>
      <c r="K2762" s="25"/>
      <c r="L2762" s="25"/>
      <c r="M2762" s="25"/>
      <c r="N2762" s="25"/>
      <c r="P2762" s="25"/>
    </row>
    <row r="2763" spans="10:16" x14ac:dyDescent="0.4">
      <c r="J2763" s="25"/>
      <c r="K2763" s="25"/>
      <c r="L2763" s="25"/>
      <c r="M2763" s="25"/>
      <c r="N2763" s="25"/>
      <c r="P2763" s="25"/>
    </row>
    <row r="2764" spans="10:16" x14ac:dyDescent="0.4">
      <c r="J2764" s="25"/>
      <c r="K2764" s="25"/>
      <c r="L2764" s="25"/>
      <c r="M2764" s="25"/>
      <c r="N2764" s="25"/>
      <c r="P2764" s="25"/>
    </row>
    <row r="2765" spans="10:16" x14ac:dyDescent="0.4">
      <c r="J2765" s="25"/>
      <c r="K2765" s="25"/>
      <c r="L2765" s="25"/>
      <c r="M2765" s="25"/>
      <c r="N2765" s="25"/>
      <c r="P2765" s="25"/>
    </row>
    <row r="2766" spans="10:16" x14ac:dyDescent="0.4">
      <c r="J2766" s="25"/>
      <c r="K2766" s="25"/>
      <c r="L2766" s="25"/>
      <c r="M2766" s="25"/>
      <c r="N2766" s="25"/>
      <c r="P2766" s="25"/>
    </row>
    <row r="2767" spans="10:16" x14ac:dyDescent="0.4">
      <c r="J2767" s="25"/>
      <c r="K2767" s="25"/>
      <c r="L2767" s="25"/>
      <c r="M2767" s="25"/>
      <c r="N2767" s="25"/>
      <c r="P2767" s="25"/>
    </row>
    <row r="2768" spans="10:16" x14ac:dyDescent="0.4">
      <c r="J2768" s="25"/>
      <c r="K2768" s="25"/>
      <c r="L2768" s="25"/>
      <c r="M2768" s="25"/>
      <c r="N2768" s="25"/>
      <c r="P2768" s="25"/>
    </row>
    <row r="2769" spans="10:16" x14ac:dyDescent="0.4">
      <c r="J2769" s="25"/>
      <c r="K2769" s="25"/>
      <c r="L2769" s="25"/>
      <c r="M2769" s="25"/>
      <c r="N2769" s="25"/>
      <c r="P2769" s="25"/>
    </row>
    <row r="2770" spans="10:16" x14ac:dyDescent="0.4">
      <c r="J2770" s="25"/>
      <c r="K2770" s="25"/>
      <c r="L2770" s="25"/>
      <c r="M2770" s="25"/>
      <c r="N2770" s="25"/>
      <c r="P2770" s="25"/>
    </row>
    <row r="2771" spans="10:16" x14ac:dyDescent="0.4">
      <c r="J2771" s="25"/>
      <c r="K2771" s="25"/>
      <c r="L2771" s="25"/>
      <c r="M2771" s="25"/>
      <c r="N2771" s="25"/>
      <c r="P2771" s="25"/>
    </row>
    <row r="2772" spans="10:16" x14ac:dyDescent="0.4">
      <c r="J2772" s="25"/>
      <c r="K2772" s="25"/>
      <c r="L2772" s="25"/>
      <c r="M2772" s="25"/>
      <c r="N2772" s="25"/>
      <c r="P2772" s="25"/>
    </row>
    <row r="2773" spans="10:16" x14ac:dyDescent="0.4">
      <c r="J2773" s="25"/>
      <c r="K2773" s="25"/>
      <c r="L2773" s="25"/>
      <c r="M2773" s="25"/>
      <c r="N2773" s="25"/>
      <c r="P2773" s="25"/>
    </row>
    <row r="2774" spans="10:16" x14ac:dyDescent="0.4">
      <c r="J2774" s="25"/>
      <c r="K2774" s="25"/>
      <c r="L2774" s="25"/>
      <c r="M2774" s="25"/>
      <c r="N2774" s="25"/>
      <c r="P2774" s="25"/>
    </row>
    <row r="2775" spans="10:16" x14ac:dyDescent="0.4">
      <c r="J2775" s="25"/>
      <c r="K2775" s="25"/>
      <c r="L2775" s="25"/>
      <c r="M2775" s="25"/>
      <c r="N2775" s="25"/>
      <c r="P2775" s="25"/>
    </row>
    <row r="2776" spans="10:16" x14ac:dyDescent="0.4">
      <c r="J2776" s="25"/>
      <c r="K2776" s="25"/>
      <c r="L2776" s="25"/>
      <c r="M2776" s="25"/>
      <c r="N2776" s="25"/>
      <c r="P2776" s="25"/>
    </row>
    <row r="2777" spans="10:16" x14ac:dyDescent="0.4">
      <c r="J2777" s="25"/>
      <c r="K2777" s="25"/>
      <c r="L2777" s="25"/>
      <c r="M2777" s="25"/>
      <c r="N2777" s="25"/>
      <c r="P2777" s="25"/>
    </row>
    <row r="2778" spans="10:16" x14ac:dyDescent="0.4">
      <c r="J2778" s="25"/>
      <c r="K2778" s="25"/>
      <c r="L2778" s="25"/>
      <c r="M2778" s="25"/>
      <c r="N2778" s="25"/>
      <c r="P2778" s="25"/>
    </row>
    <row r="2779" spans="10:16" x14ac:dyDescent="0.4">
      <c r="J2779" s="25"/>
      <c r="K2779" s="25"/>
      <c r="L2779" s="25"/>
      <c r="M2779" s="25"/>
      <c r="N2779" s="25"/>
      <c r="P2779" s="25"/>
    </row>
    <row r="2780" spans="10:16" x14ac:dyDescent="0.4">
      <c r="J2780" s="25"/>
      <c r="K2780" s="25"/>
      <c r="L2780" s="25"/>
      <c r="M2780" s="25"/>
      <c r="N2780" s="25"/>
      <c r="P2780" s="25"/>
    </row>
    <row r="2781" spans="10:16" x14ac:dyDescent="0.4">
      <c r="J2781" s="25"/>
      <c r="K2781" s="25"/>
      <c r="L2781" s="25"/>
      <c r="M2781" s="25"/>
      <c r="N2781" s="25"/>
      <c r="P2781" s="25"/>
    </row>
    <row r="2782" spans="10:16" x14ac:dyDescent="0.4">
      <c r="J2782" s="25"/>
      <c r="K2782" s="25"/>
      <c r="L2782" s="25"/>
      <c r="M2782" s="25"/>
      <c r="N2782" s="25"/>
      <c r="P2782" s="25"/>
    </row>
    <row r="2783" spans="10:16" x14ac:dyDescent="0.4">
      <c r="J2783" s="25"/>
      <c r="K2783" s="25"/>
      <c r="L2783" s="25"/>
      <c r="M2783" s="25"/>
      <c r="N2783" s="25"/>
      <c r="P2783" s="25"/>
    </row>
    <row r="2784" spans="10:16" x14ac:dyDescent="0.4">
      <c r="J2784" s="25"/>
      <c r="K2784" s="25"/>
      <c r="L2784" s="25"/>
      <c r="M2784" s="25"/>
      <c r="N2784" s="25"/>
      <c r="P2784" s="25"/>
    </row>
    <row r="2785" spans="10:16" x14ac:dyDescent="0.4">
      <c r="J2785" s="25"/>
      <c r="K2785" s="25"/>
      <c r="L2785" s="25"/>
      <c r="M2785" s="25"/>
      <c r="N2785" s="25"/>
      <c r="P2785" s="25"/>
    </row>
    <row r="2786" spans="10:16" x14ac:dyDescent="0.4">
      <c r="J2786" s="25"/>
      <c r="K2786" s="25"/>
      <c r="L2786" s="25"/>
      <c r="M2786" s="25"/>
      <c r="N2786" s="25"/>
      <c r="P2786" s="25"/>
    </row>
    <row r="2787" spans="10:16" x14ac:dyDescent="0.4">
      <c r="J2787" s="25"/>
      <c r="K2787" s="25"/>
      <c r="L2787" s="25"/>
      <c r="M2787" s="25"/>
      <c r="N2787" s="25"/>
      <c r="P2787" s="25"/>
    </row>
    <row r="2788" spans="10:16" x14ac:dyDescent="0.4">
      <c r="J2788" s="25"/>
      <c r="K2788" s="25"/>
      <c r="L2788" s="25"/>
      <c r="M2788" s="25"/>
      <c r="N2788" s="25"/>
      <c r="P2788" s="25"/>
    </row>
    <row r="2789" spans="10:16" x14ac:dyDescent="0.4">
      <c r="J2789" s="25"/>
      <c r="K2789" s="25"/>
      <c r="L2789" s="25"/>
      <c r="M2789" s="25"/>
      <c r="N2789" s="25"/>
      <c r="P2789" s="25"/>
    </row>
    <row r="2790" spans="10:16" x14ac:dyDescent="0.4">
      <c r="J2790" s="25"/>
      <c r="K2790" s="25"/>
      <c r="L2790" s="25"/>
      <c r="M2790" s="25"/>
      <c r="N2790" s="25"/>
      <c r="P2790" s="25"/>
    </row>
    <row r="2791" spans="10:16" x14ac:dyDescent="0.4">
      <c r="J2791" s="25"/>
      <c r="K2791" s="25"/>
      <c r="L2791" s="25"/>
      <c r="M2791" s="25"/>
      <c r="N2791" s="25"/>
      <c r="P2791" s="25"/>
    </row>
    <row r="2792" spans="10:16" x14ac:dyDescent="0.4">
      <c r="J2792" s="25"/>
      <c r="K2792" s="25"/>
      <c r="L2792" s="25"/>
      <c r="M2792" s="25"/>
      <c r="N2792" s="25"/>
      <c r="P2792" s="25"/>
    </row>
    <row r="2793" spans="10:16" x14ac:dyDescent="0.4">
      <c r="J2793" s="25"/>
      <c r="K2793" s="25"/>
      <c r="L2793" s="25"/>
      <c r="M2793" s="25"/>
      <c r="N2793" s="25"/>
      <c r="P2793" s="25"/>
    </row>
    <row r="2794" spans="10:16" x14ac:dyDescent="0.4">
      <c r="J2794" s="25"/>
      <c r="K2794" s="25"/>
      <c r="L2794" s="25"/>
      <c r="M2794" s="25"/>
      <c r="N2794" s="25"/>
      <c r="P2794" s="25"/>
    </row>
    <row r="2795" spans="10:16" x14ac:dyDescent="0.4">
      <c r="J2795" s="25"/>
      <c r="K2795" s="25"/>
      <c r="L2795" s="25"/>
      <c r="M2795" s="25"/>
      <c r="N2795" s="25"/>
      <c r="P2795" s="25"/>
    </row>
    <row r="2796" spans="10:16" x14ac:dyDescent="0.4">
      <c r="J2796" s="25"/>
      <c r="K2796" s="25"/>
      <c r="L2796" s="25"/>
      <c r="M2796" s="25"/>
      <c r="N2796" s="25"/>
      <c r="P2796" s="25"/>
    </row>
    <row r="2797" spans="10:16" x14ac:dyDescent="0.4">
      <c r="J2797" s="25"/>
      <c r="K2797" s="25"/>
      <c r="L2797" s="25"/>
      <c r="M2797" s="25"/>
      <c r="N2797" s="25"/>
      <c r="P2797" s="25"/>
    </row>
    <row r="2798" spans="10:16" x14ac:dyDescent="0.4">
      <c r="J2798" s="25"/>
      <c r="K2798" s="25"/>
      <c r="L2798" s="25"/>
      <c r="M2798" s="25"/>
      <c r="N2798" s="25"/>
      <c r="P2798" s="25"/>
    </row>
    <row r="2799" spans="10:16" x14ac:dyDescent="0.4">
      <c r="J2799" s="25"/>
      <c r="K2799" s="25"/>
      <c r="L2799" s="25"/>
      <c r="M2799" s="25"/>
      <c r="N2799" s="25"/>
      <c r="P2799" s="25"/>
    </row>
    <row r="2800" spans="10:16" x14ac:dyDescent="0.4">
      <c r="J2800" s="25"/>
      <c r="K2800" s="25"/>
      <c r="L2800" s="25"/>
      <c r="M2800" s="25"/>
      <c r="N2800" s="25"/>
      <c r="P2800" s="25"/>
    </row>
    <row r="2801" spans="10:16" x14ac:dyDescent="0.4">
      <c r="J2801" s="25"/>
      <c r="K2801" s="25"/>
      <c r="L2801" s="25"/>
      <c r="M2801" s="25"/>
      <c r="N2801" s="25"/>
      <c r="P2801" s="25"/>
    </row>
    <row r="2802" spans="10:16" x14ac:dyDescent="0.4">
      <c r="J2802" s="25"/>
      <c r="K2802" s="25"/>
      <c r="L2802" s="25"/>
      <c r="M2802" s="25"/>
      <c r="N2802" s="25"/>
      <c r="P2802" s="25"/>
    </row>
    <row r="2803" spans="10:16" x14ac:dyDescent="0.4">
      <c r="J2803" s="25"/>
      <c r="K2803" s="25"/>
      <c r="L2803" s="25"/>
      <c r="M2803" s="25"/>
      <c r="N2803" s="25"/>
      <c r="P2803" s="25"/>
    </row>
    <row r="2804" spans="10:16" x14ac:dyDescent="0.4">
      <c r="J2804" s="25"/>
      <c r="K2804" s="25"/>
      <c r="L2804" s="25"/>
      <c r="M2804" s="25"/>
      <c r="N2804" s="25"/>
      <c r="P2804" s="25"/>
    </row>
    <row r="2805" spans="10:16" x14ac:dyDescent="0.4">
      <c r="J2805" s="25"/>
      <c r="K2805" s="25"/>
      <c r="L2805" s="25"/>
      <c r="M2805" s="25"/>
      <c r="N2805" s="25"/>
      <c r="P2805" s="25"/>
    </row>
    <row r="2806" spans="10:16" x14ac:dyDescent="0.4">
      <c r="J2806" s="25"/>
      <c r="K2806" s="25"/>
      <c r="L2806" s="25"/>
      <c r="M2806" s="25"/>
      <c r="N2806" s="25"/>
      <c r="P2806" s="25"/>
    </row>
    <row r="2807" spans="10:16" x14ac:dyDescent="0.4">
      <c r="J2807" s="25"/>
      <c r="K2807" s="25"/>
      <c r="L2807" s="25"/>
      <c r="M2807" s="25"/>
      <c r="N2807" s="25"/>
      <c r="P2807" s="25"/>
    </row>
    <row r="2808" spans="10:16" x14ac:dyDescent="0.4">
      <c r="J2808" s="25"/>
      <c r="K2808" s="25"/>
      <c r="L2808" s="25"/>
      <c r="M2808" s="25"/>
      <c r="N2808" s="25"/>
      <c r="P2808" s="25"/>
    </row>
    <row r="2809" spans="10:16" x14ac:dyDescent="0.4">
      <c r="J2809" s="25"/>
      <c r="K2809" s="25"/>
      <c r="L2809" s="25"/>
      <c r="M2809" s="25"/>
      <c r="N2809" s="25"/>
      <c r="P2809" s="25"/>
    </row>
    <row r="2810" spans="10:16" x14ac:dyDescent="0.4">
      <c r="J2810" s="25"/>
      <c r="K2810" s="25"/>
      <c r="L2810" s="25"/>
      <c r="M2810" s="25"/>
      <c r="N2810" s="25"/>
      <c r="P2810" s="25"/>
    </row>
    <row r="2811" spans="10:16" x14ac:dyDescent="0.4">
      <c r="J2811" s="25"/>
      <c r="K2811" s="25"/>
      <c r="L2811" s="25"/>
      <c r="M2811" s="25"/>
      <c r="N2811" s="25"/>
      <c r="P2811" s="25"/>
    </row>
    <row r="2812" spans="10:16" x14ac:dyDescent="0.4">
      <c r="J2812" s="25"/>
      <c r="K2812" s="25"/>
      <c r="L2812" s="25"/>
      <c r="M2812" s="25"/>
      <c r="N2812" s="25"/>
      <c r="P2812" s="25"/>
    </row>
    <row r="2813" spans="10:16" x14ac:dyDescent="0.4">
      <c r="J2813" s="25"/>
      <c r="K2813" s="25"/>
      <c r="L2813" s="25"/>
      <c r="M2813" s="25"/>
      <c r="N2813" s="25"/>
      <c r="P2813" s="25"/>
    </row>
    <row r="2814" spans="10:16" x14ac:dyDescent="0.4">
      <c r="J2814" s="25"/>
      <c r="K2814" s="25"/>
      <c r="L2814" s="25"/>
      <c r="M2814" s="25"/>
      <c r="N2814" s="25"/>
      <c r="P2814" s="25"/>
    </row>
    <row r="2815" spans="10:16" x14ac:dyDescent="0.4">
      <c r="J2815" s="25"/>
      <c r="K2815" s="25"/>
      <c r="L2815" s="25"/>
      <c r="M2815" s="25"/>
      <c r="N2815" s="25"/>
      <c r="P2815" s="25"/>
    </row>
    <row r="2816" spans="10:16" x14ac:dyDescent="0.4">
      <c r="J2816" s="25"/>
      <c r="K2816" s="25"/>
      <c r="L2816" s="25"/>
      <c r="M2816" s="25"/>
      <c r="N2816" s="25"/>
      <c r="P2816" s="25"/>
    </row>
    <row r="2817" spans="10:16" x14ac:dyDescent="0.4">
      <c r="J2817" s="25"/>
      <c r="K2817" s="25"/>
      <c r="L2817" s="25"/>
      <c r="M2817" s="25"/>
      <c r="N2817" s="25"/>
      <c r="P2817" s="25"/>
    </row>
    <row r="2818" spans="10:16" x14ac:dyDescent="0.4">
      <c r="J2818" s="25"/>
      <c r="K2818" s="25"/>
      <c r="L2818" s="25"/>
      <c r="M2818" s="25"/>
      <c r="N2818" s="25"/>
      <c r="P2818" s="25"/>
    </row>
    <row r="2819" spans="10:16" x14ac:dyDescent="0.4">
      <c r="J2819" s="25"/>
      <c r="K2819" s="25"/>
      <c r="L2819" s="25"/>
      <c r="M2819" s="25"/>
      <c r="N2819" s="25"/>
      <c r="P2819" s="25"/>
    </row>
    <row r="2820" spans="10:16" x14ac:dyDescent="0.4">
      <c r="J2820" s="25"/>
      <c r="K2820" s="25"/>
      <c r="L2820" s="25"/>
      <c r="M2820" s="25"/>
      <c r="N2820" s="25"/>
      <c r="P2820" s="25"/>
    </row>
    <row r="2821" spans="10:16" x14ac:dyDescent="0.4">
      <c r="J2821" s="25"/>
      <c r="K2821" s="25"/>
      <c r="L2821" s="25"/>
      <c r="M2821" s="25"/>
      <c r="N2821" s="25"/>
      <c r="P2821" s="25"/>
    </row>
    <row r="2822" spans="10:16" x14ac:dyDescent="0.4">
      <c r="J2822" s="25"/>
      <c r="K2822" s="25"/>
      <c r="L2822" s="25"/>
      <c r="M2822" s="25"/>
      <c r="N2822" s="25"/>
      <c r="P2822" s="25"/>
    </row>
    <row r="2823" spans="10:16" x14ac:dyDescent="0.4">
      <c r="J2823" s="25"/>
      <c r="K2823" s="25"/>
      <c r="L2823" s="25"/>
      <c r="M2823" s="25"/>
      <c r="N2823" s="25"/>
      <c r="P2823" s="25"/>
    </row>
    <row r="2824" spans="10:16" x14ac:dyDescent="0.4">
      <c r="J2824" s="25"/>
      <c r="K2824" s="25"/>
      <c r="L2824" s="25"/>
      <c r="M2824" s="25"/>
      <c r="N2824" s="25"/>
      <c r="P2824" s="25"/>
    </row>
    <row r="2825" spans="10:16" x14ac:dyDescent="0.4">
      <c r="J2825" s="25"/>
      <c r="K2825" s="25"/>
      <c r="L2825" s="25"/>
      <c r="M2825" s="25"/>
      <c r="N2825" s="25"/>
      <c r="P2825" s="25"/>
    </row>
    <row r="2826" spans="10:16" x14ac:dyDescent="0.4">
      <c r="J2826" s="25"/>
      <c r="K2826" s="25"/>
      <c r="L2826" s="25"/>
      <c r="M2826" s="25"/>
      <c r="N2826" s="25"/>
      <c r="P2826" s="25"/>
    </row>
    <row r="2827" spans="10:16" x14ac:dyDescent="0.4">
      <c r="J2827" s="25"/>
      <c r="K2827" s="25"/>
      <c r="L2827" s="25"/>
      <c r="M2827" s="25"/>
      <c r="N2827" s="25"/>
      <c r="P2827" s="25"/>
    </row>
    <row r="2828" spans="10:16" x14ac:dyDescent="0.4">
      <c r="J2828" s="25"/>
      <c r="K2828" s="25"/>
      <c r="L2828" s="25"/>
      <c r="M2828" s="25"/>
      <c r="N2828" s="25"/>
      <c r="P2828" s="25"/>
    </row>
    <row r="2829" spans="10:16" x14ac:dyDescent="0.4">
      <c r="J2829" s="25"/>
      <c r="K2829" s="25"/>
      <c r="L2829" s="25"/>
      <c r="M2829" s="25"/>
      <c r="N2829" s="25"/>
      <c r="P2829" s="25"/>
    </row>
    <row r="2830" spans="10:16" x14ac:dyDescent="0.4">
      <c r="J2830" s="25"/>
      <c r="K2830" s="25"/>
      <c r="L2830" s="25"/>
      <c r="M2830" s="25"/>
      <c r="N2830" s="25"/>
      <c r="P2830" s="25"/>
    </row>
    <row r="2831" spans="10:16" x14ac:dyDescent="0.4">
      <c r="J2831" s="25"/>
      <c r="K2831" s="25"/>
      <c r="L2831" s="25"/>
      <c r="M2831" s="25"/>
      <c r="N2831" s="25"/>
      <c r="P2831" s="25"/>
    </row>
    <row r="2832" spans="10:16" x14ac:dyDescent="0.4">
      <c r="J2832" s="25"/>
      <c r="K2832" s="25"/>
      <c r="L2832" s="25"/>
      <c r="M2832" s="25"/>
      <c r="N2832" s="25"/>
      <c r="P2832" s="25"/>
    </row>
    <row r="2833" spans="10:16" x14ac:dyDescent="0.4">
      <c r="J2833" s="25"/>
      <c r="K2833" s="25"/>
      <c r="L2833" s="25"/>
      <c r="M2833" s="25"/>
      <c r="N2833" s="25"/>
      <c r="P2833" s="25"/>
    </row>
    <row r="2834" spans="10:16" x14ac:dyDescent="0.4">
      <c r="J2834" s="25"/>
      <c r="K2834" s="25"/>
      <c r="L2834" s="25"/>
      <c r="M2834" s="25"/>
      <c r="N2834" s="25"/>
      <c r="P2834" s="25"/>
    </row>
    <row r="2835" spans="10:16" x14ac:dyDescent="0.4">
      <c r="J2835" s="25"/>
      <c r="K2835" s="25"/>
      <c r="L2835" s="25"/>
      <c r="M2835" s="25"/>
      <c r="N2835" s="25"/>
      <c r="P2835" s="25"/>
    </row>
    <row r="2836" spans="10:16" x14ac:dyDescent="0.4">
      <c r="J2836" s="25"/>
      <c r="K2836" s="25"/>
      <c r="L2836" s="25"/>
      <c r="M2836" s="25"/>
      <c r="N2836" s="25"/>
      <c r="P2836" s="25"/>
    </row>
    <row r="2837" spans="10:16" x14ac:dyDescent="0.4">
      <c r="J2837" s="25"/>
      <c r="K2837" s="25"/>
      <c r="L2837" s="25"/>
      <c r="M2837" s="25"/>
      <c r="N2837" s="25"/>
      <c r="P2837" s="25"/>
    </row>
    <row r="2838" spans="10:16" x14ac:dyDescent="0.4">
      <c r="J2838" s="25"/>
      <c r="K2838" s="25"/>
      <c r="L2838" s="25"/>
      <c r="M2838" s="25"/>
      <c r="N2838" s="25"/>
      <c r="P2838" s="25"/>
    </row>
    <row r="2839" spans="10:16" x14ac:dyDescent="0.4">
      <c r="J2839" s="25"/>
      <c r="K2839" s="25"/>
      <c r="L2839" s="25"/>
      <c r="M2839" s="25"/>
      <c r="N2839" s="25"/>
      <c r="P2839" s="25"/>
    </row>
    <row r="2840" spans="10:16" x14ac:dyDescent="0.4">
      <c r="J2840" s="25"/>
      <c r="K2840" s="25"/>
      <c r="L2840" s="25"/>
      <c r="M2840" s="25"/>
      <c r="N2840" s="25"/>
      <c r="P2840" s="25"/>
    </row>
    <row r="2841" spans="10:16" x14ac:dyDescent="0.4">
      <c r="J2841" s="25"/>
      <c r="K2841" s="25"/>
      <c r="L2841" s="25"/>
      <c r="M2841" s="25"/>
      <c r="N2841" s="25"/>
      <c r="P2841" s="25"/>
    </row>
    <row r="2842" spans="10:16" x14ac:dyDescent="0.4">
      <c r="J2842" s="25"/>
      <c r="K2842" s="25"/>
      <c r="L2842" s="25"/>
      <c r="M2842" s="25"/>
      <c r="N2842" s="25"/>
      <c r="P2842" s="25"/>
    </row>
    <row r="2843" spans="10:16" x14ac:dyDescent="0.4">
      <c r="J2843" s="25"/>
      <c r="K2843" s="25"/>
      <c r="L2843" s="25"/>
      <c r="M2843" s="25"/>
      <c r="N2843" s="25"/>
      <c r="P2843" s="25"/>
    </row>
    <row r="2844" spans="10:16" x14ac:dyDescent="0.4">
      <c r="J2844" s="25"/>
      <c r="K2844" s="25"/>
      <c r="L2844" s="25"/>
      <c r="M2844" s="25"/>
      <c r="N2844" s="25"/>
      <c r="P2844" s="25"/>
    </row>
    <row r="2845" spans="10:16" x14ac:dyDescent="0.4">
      <c r="J2845" s="25"/>
      <c r="K2845" s="25"/>
      <c r="L2845" s="25"/>
      <c r="M2845" s="25"/>
      <c r="N2845" s="25"/>
      <c r="P2845" s="25"/>
    </row>
    <row r="2846" spans="10:16" x14ac:dyDescent="0.4">
      <c r="J2846" s="25"/>
      <c r="K2846" s="25"/>
      <c r="L2846" s="25"/>
      <c r="M2846" s="25"/>
      <c r="N2846" s="25"/>
      <c r="P2846" s="25"/>
    </row>
    <row r="2847" spans="10:16" x14ac:dyDescent="0.4">
      <c r="J2847" s="25"/>
      <c r="K2847" s="25"/>
      <c r="L2847" s="25"/>
      <c r="M2847" s="25"/>
      <c r="N2847" s="25"/>
      <c r="P2847" s="25"/>
    </row>
    <row r="2848" spans="10:16" x14ac:dyDescent="0.4">
      <c r="J2848" s="25"/>
      <c r="K2848" s="25"/>
      <c r="L2848" s="25"/>
      <c r="M2848" s="25"/>
      <c r="N2848" s="25"/>
      <c r="P2848" s="25"/>
    </row>
    <row r="2849" spans="10:16" x14ac:dyDescent="0.4">
      <c r="J2849" s="25"/>
      <c r="K2849" s="25"/>
      <c r="L2849" s="25"/>
      <c r="M2849" s="25"/>
      <c r="N2849" s="25"/>
      <c r="P2849" s="25"/>
    </row>
    <row r="2850" spans="10:16" x14ac:dyDescent="0.4">
      <c r="J2850" s="25"/>
      <c r="K2850" s="25"/>
      <c r="L2850" s="25"/>
      <c r="M2850" s="25"/>
      <c r="N2850" s="25"/>
      <c r="P2850" s="25"/>
    </row>
    <row r="2851" spans="10:16" x14ac:dyDescent="0.4">
      <c r="J2851" s="25"/>
      <c r="K2851" s="25"/>
      <c r="L2851" s="25"/>
      <c r="M2851" s="25"/>
      <c r="N2851" s="25"/>
      <c r="P2851" s="25"/>
    </row>
    <row r="2852" spans="10:16" x14ac:dyDescent="0.4">
      <c r="J2852" s="25"/>
      <c r="K2852" s="25"/>
      <c r="L2852" s="25"/>
      <c r="M2852" s="25"/>
      <c r="N2852" s="25"/>
      <c r="P2852" s="25"/>
    </row>
    <row r="2853" spans="10:16" x14ac:dyDescent="0.4">
      <c r="J2853" s="25"/>
      <c r="K2853" s="25"/>
      <c r="L2853" s="25"/>
      <c r="M2853" s="25"/>
      <c r="N2853" s="25"/>
      <c r="P2853" s="25"/>
    </row>
    <row r="2854" spans="10:16" x14ac:dyDescent="0.4">
      <c r="J2854" s="25"/>
      <c r="K2854" s="25"/>
      <c r="L2854" s="25"/>
      <c r="M2854" s="25"/>
      <c r="N2854" s="25"/>
      <c r="P2854" s="25"/>
    </row>
    <row r="2855" spans="10:16" x14ac:dyDescent="0.4">
      <c r="J2855" s="25"/>
      <c r="K2855" s="25"/>
      <c r="L2855" s="25"/>
      <c r="M2855" s="25"/>
      <c r="N2855" s="25"/>
      <c r="P2855" s="25"/>
    </row>
    <row r="2856" spans="10:16" x14ac:dyDescent="0.4">
      <c r="J2856" s="25"/>
      <c r="K2856" s="25"/>
      <c r="L2856" s="25"/>
      <c r="M2856" s="25"/>
      <c r="N2856" s="25"/>
      <c r="P2856" s="25"/>
    </row>
    <row r="2857" spans="10:16" x14ac:dyDescent="0.4">
      <c r="J2857" s="25"/>
      <c r="K2857" s="25"/>
      <c r="L2857" s="25"/>
      <c r="M2857" s="25"/>
      <c r="N2857" s="25"/>
      <c r="P2857" s="25"/>
    </row>
    <row r="2858" spans="10:16" x14ac:dyDescent="0.4">
      <c r="J2858" s="25"/>
      <c r="K2858" s="25"/>
      <c r="L2858" s="25"/>
      <c r="M2858" s="25"/>
      <c r="N2858" s="25"/>
      <c r="P2858" s="25"/>
    </row>
    <row r="2859" spans="10:16" x14ac:dyDescent="0.4">
      <c r="J2859" s="25"/>
      <c r="K2859" s="25"/>
      <c r="L2859" s="25"/>
      <c r="M2859" s="25"/>
      <c r="N2859" s="25"/>
      <c r="P2859" s="25"/>
    </row>
    <row r="2860" spans="10:16" x14ac:dyDescent="0.4">
      <c r="J2860" s="25"/>
      <c r="K2860" s="25"/>
      <c r="L2860" s="25"/>
      <c r="M2860" s="25"/>
      <c r="N2860" s="25"/>
      <c r="P2860" s="25"/>
    </row>
    <row r="2861" spans="10:16" x14ac:dyDescent="0.4">
      <c r="J2861" s="25"/>
      <c r="K2861" s="25"/>
      <c r="L2861" s="25"/>
      <c r="M2861" s="25"/>
      <c r="N2861" s="25"/>
      <c r="P2861" s="25"/>
    </row>
    <row r="2862" spans="10:16" x14ac:dyDescent="0.4">
      <c r="J2862" s="25"/>
      <c r="K2862" s="25"/>
      <c r="L2862" s="25"/>
      <c r="M2862" s="25"/>
      <c r="N2862" s="25"/>
      <c r="P2862" s="25"/>
    </row>
    <row r="2863" spans="10:16" x14ac:dyDescent="0.4">
      <c r="J2863" s="25"/>
      <c r="K2863" s="25"/>
      <c r="L2863" s="25"/>
      <c r="M2863" s="25"/>
      <c r="N2863" s="25"/>
      <c r="P2863" s="25"/>
    </row>
    <row r="2864" spans="10:16" x14ac:dyDescent="0.4">
      <c r="J2864" s="25"/>
      <c r="K2864" s="25"/>
      <c r="L2864" s="25"/>
      <c r="M2864" s="25"/>
      <c r="N2864" s="25"/>
      <c r="P2864" s="25"/>
    </row>
    <row r="2865" spans="10:16" x14ac:dyDescent="0.4">
      <c r="J2865" s="25"/>
      <c r="K2865" s="25"/>
      <c r="L2865" s="25"/>
      <c r="M2865" s="25"/>
      <c r="N2865" s="25"/>
      <c r="P2865" s="25"/>
    </row>
    <row r="2866" spans="10:16" x14ac:dyDescent="0.4">
      <c r="J2866" s="25"/>
      <c r="K2866" s="25"/>
      <c r="L2866" s="25"/>
      <c r="M2866" s="25"/>
      <c r="N2866" s="25"/>
      <c r="P2866" s="25"/>
    </row>
    <row r="2867" spans="10:16" x14ac:dyDescent="0.4">
      <c r="J2867" s="25"/>
      <c r="K2867" s="25"/>
      <c r="L2867" s="25"/>
      <c r="M2867" s="25"/>
      <c r="N2867" s="25"/>
      <c r="P2867" s="25"/>
    </row>
    <row r="2868" spans="10:16" x14ac:dyDescent="0.4">
      <c r="J2868" s="25"/>
      <c r="K2868" s="25"/>
      <c r="L2868" s="25"/>
      <c r="M2868" s="25"/>
      <c r="N2868" s="25"/>
      <c r="P2868" s="25"/>
    </row>
    <row r="2869" spans="10:16" x14ac:dyDescent="0.4">
      <c r="J2869" s="25"/>
      <c r="K2869" s="25"/>
      <c r="L2869" s="25"/>
      <c r="M2869" s="25"/>
      <c r="N2869" s="25"/>
      <c r="P2869" s="25"/>
    </row>
    <row r="2870" spans="10:16" x14ac:dyDescent="0.4">
      <c r="J2870" s="25"/>
      <c r="K2870" s="25"/>
      <c r="L2870" s="25"/>
      <c r="M2870" s="25"/>
      <c r="N2870" s="25"/>
      <c r="P2870" s="25"/>
    </row>
    <row r="2871" spans="10:16" x14ac:dyDescent="0.4">
      <c r="J2871" s="25"/>
      <c r="K2871" s="25"/>
      <c r="L2871" s="25"/>
      <c r="M2871" s="25"/>
      <c r="N2871" s="25"/>
      <c r="P2871" s="25"/>
    </row>
    <row r="2872" spans="10:16" x14ac:dyDescent="0.4">
      <c r="J2872" s="25"/>
      <c r="K2872" s="25"/>
      <c r="L2872" s="25"/>
      <c r="M2872" s="25"/>
      <c r="N2872" s="25"/>
      <c r="P2872" s="25"/>
    </row>
    <row r="2873" spans="10:16" x14ac:dyDescent="0.4">
      <c r="J2873" s="25"/>
      <c r="K2873" s="25"/>
      <c r="L2873" s="25"/>
      <c r="M2873" s="25"/>
      <c r="N2873" s="25"/>
      <c r="P2873" s="25"/>
    </row>
    <row r="2874" spans="10:16" x14ac:dyDescent="0.4">
      <c r="J2874" s="25"/>
      <c r="K2874" s="25"/>
      <c r="L2874" s="25"/>
      <c r="M2874" s="25"/>
      <c r="N2874" s="25"/>
      <c r="P2874" s="25"/>
    </row>
    <row r="2875" spans="10:16" x14ac:dyDescent="0.4">
      <c r="J2875" s="25"/>
      <c r="K2875" s="25"/>
      <c r="L2875" s="25"/>
      <c r="M2875" s="25"/>
      <c r="N2875" s="25"/>
      <c r="P2875" s="25"/>
    </row>
    <row r="2876" spans="10:16" x14ac:dyDescent="0.4">
      <c r="J2876" s="25"/>
      <c r="K2876" s="25"/>
      <c r="L2876" s="25"/>
      <c r="M2876" s="25"/>
      <c r="N2876" s="25"/>
      <c r="P2876" s="25"/>
    </row>
    <row r="2877" spans="10:16" x14ac:dyDescent="0.4">
      <c r="J2877" s="25"/>
      <c r="K2877" s="25"/>
      <c r="L2877" s="25"/>
      <c r="M2877" s="25"/>
      <c r="N2877" s="25"/>
      <c r="P2877" s="25"/>
    </row>
    <row r="2878" spans="10:16" x14ac:dyDescent="0.4">
      <c r="J2878" s="25"/>
      <c r="K2878" s="25"/>
      <c r="L2878" s="25"/>
      <c r="M2878" s="25"/>
      <c r="N2878" s="25"/>
      <c r="P2878" s="25"/>
    </row>
    <row r="2879" spans="10:16" x14ac:dyDescent="0.4">
      <c r="J2879" s="25"/>
      <c r="K2879" s="25"/>
      <c r="L2879" s="25"/>
      <c r="M2879" s="25"/>
      <c r="N2879" s="25"/>
      <c r="P2879" s="25"/>
    </row>
    <row r="2880" spans="10:16" x14ac:dyDescent="0.4">
      <c r="J2880" s="25"/>
      <c r="K2880" s="25"/>
      <c r="L2880" s="25"/>
      <c r="M2880" s="25"/>
      <c r="N2880" s="25"/>
      <c r="P2880" s="25"/>
    </row>
    <row r="2881" spans="10:16" x14ac:dyDescent="0.4">
      <c r="J2881" s="25"/>
      <c r="K2881" s="25"/>
      <c r="L2881" s="25"/>
      <c r="M2881" s="25"/>
      <c r="N2881" s="25"/>
      <c r="P2881" s="25"/>
    </row>
    <row r="2882" spans="10:16" x14ac:dyDescent="0.4">
      <c r="J2882" s="25"/>
      <c r="K2882" s="25"/>
      <c r="L2882" s="25"/>
      <c r="M2882" s="25"/>
      <c r="N2882" s="25"/>
      <c r="P2882" s="25"/>
    </row>
    <row r="2883" spans="10:16" x14ac:dyDescent="0.4">
      <c r="J2883" s="25"/>
      <c r="K2883" s="25"/>
      <c r="L2883" s="25"/>
      <c r="M2883" s="25"/>
      <c r="N2883" s="25"/>
      <c r="P2883" s="25"/>
    </row>
    <row r="2884" spans="10:16" x14ac:dyDescent="0.4">
      <c r="J2884" s="25"/>
      <c r="K2884" s="25"/>
      <c r="L2884" s="25"/>
      <c r="M2884" s="25"/>
      <c r="N2884" s="25"/>
      <c r="P2884" s="25"/>
    </row>
    <row r="2885" spans="10:16" x14ac:dyDescent="0.4">
      <c r="J2885" s="25"/>
      <c r="K2885" s="25"/>
      <c r="L2885" s="25"/>
      <c r="M2885" s="25"/>
      <c r="N2885" s="25"/>
      <c r="P2885" s="25"/>
    </row>
    <row r="2886" spans="10:16" x14ac:dyDescent="0.4">
      <c r="J2886" s="25"/>
      <c r="K2886" s="25"/>
      <c r="L2886" s="25"/>
      <c r="M2886" s="25"/>
      <c r="N2886" s="25"/>
      <c r="P2886" s="25"/>
    </row>
    <row r="2887" spans="10:16" x14ac:dyDescent="0.4">
      <c r="J2887" s="25"/>
      <c r="K2887" s="25"/>
      <c r="L2887" s="25"/>
      <c r="M2887" s="25"/>
      <c r="N2887" s="25"/>
      <c r="P2887" s="25"/>
    </row>
    <row r="2888" spans="10:16" x14ac:dyDescent="0.4">
      <c r="J2888" s="25"/>
      <c r="K2888" s="25"/>
      <c r="L2888" s="25"/>
      <c r="M2888" s="25"/>
      <c r="N2888" s="25"/>
      <c r="P2888" s="25"/>
    </row>
    <row r="2889" spans="10:16" x14ac:dyDescent="0.4">
      <c r="J2889" s="25"/>
      <c r="K2889" s="25"/>
      <c r="L2889" s="25"/>
      <c r="M2889" s="25"/>
      <c r="N2889" s="25"/>
      <c r="P2889" s="25"/>
    </row>
    <row r="2890" spans="10:16" x14ac:dyDescent="0.4">
      <c r="J2890" s="25"/>
      <c r="K2890" s="25"/>
      <c r="L2890" s="25"/>
      <c r="M2890" s="25"/>
      <c r="N2890" s="25"/>
      <c r="P2890" s="25"/>
    </row>
    <row r="2891" spans="10:16" x14ac:dyDescent="0.4">
      <c r="J2891" s="25"/>
      <c r="K2891" s="25"/>
      <c r="L2891" s="25"/>
      <c r="M2891" s="25"/>
      <c r="N2891" s="25"/>
      <c r="P2891" s="25"/>
    </row>
    <row r="2892" spans="10:16" x14ac:dyDescent="0.4">
      <c r="J2892" s="25"/>
      <c r="K2892" s="25"/>
      <c r="L2892" s="25"/>
      <c r="M2892" s="25"/>
      <c r="N2892" s="25"/>
      <c r="P2892" s="25"/>
    </row>
    <row r="2893" spans="10:16" x14ac:dyDescent="0.4">
      <c r="J2893" s="25"/>
      <c r="K2893" s="25"/>
      <c r="L2893" s="25"/>
      <c r="M2893" s="25"/>
      <c r="N2893" s="25"/>
      <c r="P2893" s="25"/>
    </row>
    <row r="2894" spans="10:16" x14ac:dyDescent="0.4">
      <c r="J2894" s="25"/>
      <c r="K2894" s="25"/>
      <c r="L2894" s="25"/>
      <c r="M2894" s="25"/>
      <c r="N2894" s="25"/>
      <c r="P2894" s="25"/>
    </row>
    <row r="2895" spans="10:16" x14ac:dyDescent="0.4">
      <c r="J2895" s="25"/>
      <c r="K2895" s="25"/>
      <c r="L2895" s="25"/>
      <c r="M2895" s="25"/>
      <c r="N2895" s="25"/>
      <c r="P2895" s="25"/>
    </row>
    <row r="2896" spans="10:16" x14ac:dyDescent="0.4">
      <c r="J2896" s="25"/>
      <c r="K2896" s="25"/>
      <c r="L2896" s="25"/>
      <c r="M2896" s="25"/>
      <c r="N2896" s="25"/>
      <c r="P2896" s="25"/>
    </row>
    <row r="2897" spans="10:16" x14ac:dyDescent="0.4">
      <c r="J2897" s="25"/>
      <c r="K2897" s="25"/>
      <c r="L2897" s="25"/>
      <c r="M2897" s="25"/>
      <c r="N2897" s="25"/>
      <c r="P2897" s="25"/>
    </row>
    <row r="2898" spans="10:16" x14ac:dyDescent="0.4">
      <c r="J2898" s="25"/>
      <c r="K2898" s="25"/>
      <c r="L2898" s="25"/>
      <c r="M2898" s="25"/>
      <c r="N2898" s="25"/>
      <c r="P2898" s="25"/>
    </row>
    <row r="2899" spans="10:16" x14ac:dyDescent="0.4">
      <c r="J2899" s="25"/>
      <c r="K2899" s="25"/>
      <c r="L2899" s="25"/>
      <c r="M2899" s="25"/>
      <c r="N2899" s="25"/>
      <c r="P2899" s="25"/>
    </row>
    <row r="2900" spans="10:16" x14ac:dyDescent="0.4">
      <c r="J2900" s="25"/>
      <c r="K2900" s="25"/>
      <c r="L2900" s="25"/>
      <c r="M2900" s="25"/>
      <c r="N2900" s="25"/>
      <c r="P2900" s="25"/>
    </row>
    <row r="2901" spans="10:16" x14ac:dyDescent="0.4">
      <c r="J2901" s="25"/>
      <c r="K2901" s="25"/>
      <c r="L2901" s="25"/>
      <c r="M2901" s="25"/>
      <c r="N2901" s="25"/>
      <c r="P2901" s="25"/>
    </row>
    <row r="2902" spans="10:16" x14ac:dyDescent="0.4">
      <c r="J2902" s="25"/>
      <c r="K2902" s="25"/>
      <c r="L2902" s="25"/>
      <c r="M2902" s="25"/>
      <c r="N2902" s="25"/>
      <c r="P2902" s="25"/>
    </row>
    <row r="2903" spans="10:16" x14ac:dyDescent="0.4">
      <c r="J2903" s="25"/>
      <c r="K2903" s="25"/>
      <c r="L2903" s="25"/>
      <c r="M2903" s="25"/>
      <c r="N2903" s="25"/>
      <c r="P2903" s="25"/>
    </row>
    <row r="2904" spans="10:16" x14ac:dyDescent="0.4">
      <c r="J2904" s="25"/>
      <c r="K2904" s="25"/>
      <c r="L2904" s="25"/>
      <c r="M2904" s="25"/>
      <c r="N2904" s="25"/>
      <c r="P2904" s="25"/>
    </row>
    <row r="2905" spans="10:16" x14ac:dyDescent="0.4">
      <c r="J2905" s="25"/>
      <c r="K2905" s="25"/>
      <c r="L2905" s="25"/>
      <c r="M2905" s="25"/>
      <c r="N2905" s="25"/>
      <c r="P2905" s="25"/>
    </row>
    <row r="2906" spans="10:16" x14ac:dyDescent="0.4">
      <c r="J2906" s="25"/>
      <c r="K2906" s="25"/>
      <c r="L2906" s="25"/>
      <c r="M2906" s="25"/>
      <c r="N2906" s="25"/>
      <c r="P2906" s="25"/>
    </row>
    <row r="2907" spans="10:16" x14ac:dyDescent="0.4">
      <c r="J2907" s="25"/>
      <c r="K2907" s="25"/>
      <c r="L2907" s="25"/>
      <c r="M2907" s="25"/>
      <c r="N2907" s="25"/>
      <c r="P2907" s="25"/>
    </row>
    <row r="2908" spans="10:16" x14ac:dyDescent="0.4">
      <c r="J2908" s="25"/>
      <c r="K2908" s="25"/>
      <c r="L2908" s="25"/>
      <c r="M2908" s="25"/>
      <c r="N2908" s="25"/>
      <c r="P2908" s="25"/>
    </row>
    <row r="2909" spans="10:16" x14ac:dyDescent="0.4">
      <c r="J2909" s="25"/>
      <c r="K2909" s="25"/>
      <c r="L2909" s="25"/>
      <c r="M2909" s="25"/>
      <c r="N2909" s="25"/>
      <c r="P2909" s="25"/>
    </row>
    <row r="2910" spans="10:16" x14ac:dyDescent="0.4">
      <c r="J2910" s="25"/>
      <c r="K2910" s="25"/>
      <c r="L2910" s="25"/>
      <c r="M2910" s="25"/>
      <c r="N2910" s="25"/>
      <c r="P2910" s="25"/>
    </row>
    <row r="2911" spans="10:16" x14ac:dyDescent="0.4">
      <c r="J2911" s="25"/>
      <c r="K2911" s="25"/>
      <c r="L2911" s="25"/>
      <c r="M2911" s="25"/>
      <c r="N2911" s="25"/>
      <c r="P2911" s="25"/>
    </row>
    <row r="2912" spans="10:16" x14ac:dyDescent="0.4">
      <c r="J2912" s="25"/>
      <c r="K2912" s="25"/>
      <c r="L2912" s="25"/>
      <c r="M2912" s="25"/>
      <c r="N2912" s="25"/>
      <c r="P2912" s="25"/>
    </row>
    <row r="2913" spans="10:16" x14ac:dyDescent="0.4">
      <c r="J2913" s="25"/>
      <c r="K2913" s="25"/>
      <c r="L2913" s="25"/>
      <c r="M2913" s="25"/>
      <c r="N2913" s="25"/>
      <c r="P2913" s="25"/>
    </row>
    <row r="2914" spans="10:16" x14ac:dyDescent="0.4">
      <c r="J2914" s="25"/>
      <c r="K2914" s="25"/>
      <c r="L2914" s="25"/>
      <c r="M2914" s="25"/>
      <c r="N2914" s="25"/>
      <c r="P2914" s="25"/>
    </row>
    <row r="2915" spans="10:16" x14ac:dyDescent="0.4">
      <c r="J2915" s="25"/>
      <c r="K2915" s="25"/>
      <c r="L2915" s="25"/>
      <c r="M2915" s="25"/>
      <c r="N2915" s="25"/>
      <c r="P2915" s="25"/>
    </row>
    <row r="2916" spans="10:16" x14ac:dyDescent="0.4">
      <c r="J2916" s="25"/>
      <c r="K2916" s="25"/>
      <c r="L2916" s="25"/>
      <c r="M2916" s="25"/>
      <c r="N2916" s="25"/>
      <c r="P2916" s="25"/>
    </row>
    <row r="2917" spans="10:16" x14ac:dyDescent="0.4">
      <c r="J2917" s="25"/>
      <c r="K2917" s="25"/>
      <c r="L2917" s="25"/>
      <c r="M2917" s="25"/>
      <c r="N2917" s="25"/>
      <c r="P2917" s="25"/>
    </row>
    <row r="2918" spans="10:16" x14ac:dyDescent="0.4">
      <c r="J2918" s="25"/>
      <c r="K2918" s="25"/>
      <c r="L2918" s="25"/>
      <c r="M2918" s="25"/>
      <c r="N2918" s="25"/>
      <c r="P2918" s="25"/>
    </row>
    <row r="2919" spans="10:16" x14ac:dyDescent="0.4">
      <c r="J2919" s="25"/>
      <c r="K2919" s="25"/>
      <c r="L2919" s="25"/>
      <c r="M2919" s="25"/>
      <c r="N2919" s="25"/>
      <c r="P2919" s="25"/>
    </row>
    <row r="2920" spans="10:16" x14ac:dyDescent="0.4">
      <c r="J2920" s="25"/>
      <c r="K2920" s="25"/>
      <c r="L2920" s="25"/>
      <c r="M2920" s="25"/>
      <c r="N2920" s="25"/>
      <c r="P2920" s="25"/>
    </row>
    <row r="2921" spans="10:16" x14ac:dyDescent="0.4">
      <c r="J2921" s="25"/>
      <c r="K2921" s="25"/>
      <c r="L2921" s="25"/>
      <c r="M2921" s="25"/>
      <c r="N2921" s="25"/>
      <c r="P2921" s="25"/>
    </row>
    <row r="2922" spans="10:16" x14ac:dyDescent="0.4">
      <c r="J2922" s="25"/>
      <c r="K2922" s="25"/>
      <c r="L2922" s="25"/>
      <c r="M2922" s="25"/>
      <c r="N2922" s="25"/>
      <c r="P2922" s="25"/>
    </row>
    <row r="2923" spans="10:16" x14ac:dyDescent="0.4">
      <c r="J2923" s="25"/>
      <c r="K2923" s="25"/>
      <c r="L2923" s="25"/>
      <c r="M2923" s="25"/>
      <c r="N2923" s="25"/>
      <c r="P2923" s="25"/>
    </row>
    <row r="2924" spans="10:16" x14ac:dyDescent="0.4">
      <c r="J2924" s="25"/>
      <c r="K2924" s="25"/>
      <c r="L2924" s="25"/>
      <c r="M2924" s="25"/>
      <c r="N2924" s="25"/>
      <c r="P2924" s="25"/>
    </row>
    <row r="2925" spans="10:16" x14ac:dyDescent="0.4">
      <c r="J2925" s="25"/>
      <c r="K2925" s="25"/>
      <c r="L2925" s="25"/>
      <c r="M2925" s="25"/>
      <c r="N2925" s="25"/>
      <c r="P2925" s="25"/>
    </row>
    <row r="2926" spans="10:16" x14ac:dyDescent="0.4">
      <c r="J2926" s="25"/>
      <c r="K2926" s="25"/>
      <c r="L2926" s="25"/>
      <c r="M2926" s="25"/>
      <c r="N2926" s="25"/>
      <c r="P2926" s="25"/>
    </row>
    <row r="2927" spans="10:16" x14ac:dyDescent="0.4">
      <c r="J2927" s="25"/>
      <c r="K2927" s="25"/>
      <c r="L2927" s="25"/>
      <c r="M2927" s="25"/>
      <c r="N2927" s="25"/>
      <c r="P2927" s="25"/>
    </row>
    <row r="2928" spans="10:16" x14ac:dyDescent="0.4">
      <c r="J2928" s="25"/>
      <c r="K2928" s="25"/>
      <c r="L2928" s="25"/>
      <c r="M2928" s="25"/>
      <c r="N2928" s="25"/>
      <c r="P2928" s="25"/>
    </row>
    <row r="2929" spans="10:16" x14ac:dyDescent="0.4">
      <c r="J2929" s="25"/>
      <c r="K2929" s="25"/>
      <c r="L2929" s="25"/>
      <c r="M2929" s="25"/>
      <c r="N2929" s="25"/>
      <c r="P2929" s="25"/>
    </row>
    <row r="2930" spans="10:16" x14ac:dyDescent="0.4">
      <c r="J2930" s="25"/>
      <c r="K2930" s="25"/>
      <c r="L2930" s="25"/>
      <c r="M2930" s="25"/>
      <c r="N2930" s="25"/>
      <c r="P2930" s="25"/>
    </row>
    <row r="2931" spans="10:16" x14ac:dyDescent="0.4">
      <c r="J2931" s="25"/>
      <c r="K2931" s="25"/>
      <c r="L2931" s="25"/>
      <c r="M2931" s="25"/>
      <c r="N2931" s="25"/>
      <c r="P2931" s="25"/>
    </row>
    <row r="2932" spans="10:16" x14ac:dyDescent="0.4">
      <c r="J2932" s="25"/>
      <c r="K2932" s="25"/>
      <c r="L2932" s="25"/>
      <c r="M2932" s="25"/>
      <c r="N2932" s="25"/>
      <c r="P2932" s="25"/>
    </row>
    <row r="2933" spans="10:16" x14ac:dyDescent="0.4">
      <c r="J2933" s="25"/>
      <c r="K2933" s="25"/>
      <c r="L2933" s="25"/>
      <c r="M2933" s="25"/>
      <c r="N2933" s="25"/>
      <c r="P2933" s="25"/>
    </row>
    <row r="2934" spans="10:16" x14ac:dyDescent="0.4">
      <c r="J2934" s="25"/>
      <c r="K2934" s="25"/>
      <c r="L2934" s="25"/>
      <c r="M2934" s="25"/>
      <c r="N2934" s="25"/>
      <c r="P2934" s="25"/>
    </row>
    <row r="2935" spans="10:16" x14ac:dyDescent="0.4">
      <c r="J2935" s="25"/>
      <c r="K2935" s="25"/>
      <c r="L2935" s="25"/>
      <c r="M2935" s="25"/>
      <c r="N2935" s="25"/>
      <c r="P2935" s="25"/>
    </row>
    <row r="2936" spans="10:16" x14ac:dyDescent="0.4">
      <c r="J2936" s="25"/>
      <c r="K2936" s="25"/>
      <c r="L2936" s="25"/>
      <c r="M2936" s="25"/>
      <c r="N2936" s="25"/>
      <c r="P2936" s="25"/>
    </row>
    <row r="2937" spans="10:16" x14ac:dyDescent="0.4">
      <c r="J2937" s="25"/>
      <c r="K2937" s="25"/>
      <c r="L2937" s="25"/>
      <c r="M2937" s="25"/>
      <c r="N2937" s="25"/>
      <c r="P2937" s="25"/>
    </row>
    <row r="2938" spans="10:16" x14ac:dyDescent="0.4">
      <c r="J2938" s="25"/>
      <c r="K2938" s="25"/>
      <c r="L2938" s="25"/>
      <c r="M2938" s="25"/>
      <c r="N2938" s="25"/>
      <c r="P2938" s="25"/>
    </row>
    <row r="2939" spans="10:16" x14ac:dyDescent="0.4">
      <c r="J2939" s="25"/>
      <c r="K2939" s="25"/>
      <c r="L2939" s="25"/>
      <c r="M2939" s="25"/>
      <c r="N2939" s="25"/>
      <c r="P2939" s="25"/>
    </row>
    <row r="2940" spans="10:16" x14ac:dyDescent="0.4">
      <c r="J2940" s="25"/>
      <c r="K2940" s="25"/>
      <c r="L2940" s="25"/>
      <c r="M2940" s="25"/>
      <c r="N2940" s="25"/>
      <c r="P2940" s="25"/>
    </row>
    <row r="2941" spans="10:16" x14ac:dyDescent="0.4">
      <c r="J2941" s="25"/>
      <c r="K2941" s="25"/>
      <c r="L2941" s="25"/>
      <c r="M2941" s="25"/>
      <c r="N2941" s="25"/>
      <c r="P2941" s="25"/>
    </row>
    <row r="2942" spans="10:16" x14ac:dyDescent="0.4">
      <c r="J2942" s="25"/>
      <c r="K2942" s="25"/>
      <c r="L2942" s="25"/>
      <c r="M2942" s="25"/>
      <c r="N2942" s="25"/>
      <c r="P2942" s="25"/>
    </row>
    <row r="2943" spans="10:16" x14ac:dyDescent="0.4">
      <c r="J2943" s="25"/>
      <c r="K2943" s="25"/>
      <c r="L2943" s="25"/>
      <c r="M2943" s="25"/>
      <c r="N2943" s="25"/>
      <c r="P2943" s="25"/>
    </row>
    <row r="2944" spans="10:16" x14ac:dyDescent="0.4">
      <c r="J2944" s="25"/>
      <c r="K2944" s="25"/>
      <c r="L2944" s="25"/>
      <c r="M2944" s="25"/>
      <c r="N2944" s="25"/>
      <c r="P2944" s="25"/>
    </row>
    <row r="2945" spans="10:16" x14ac:dyDescent="0.4">
      <c r="J2945" s="25"/>
      <c r="K2945" s="25"/>
      <c r="L2945" s="25"/>
      <c r="M2945" s="25"/>
      <c r="N2945" s="25"/>
      <c r="P2945" s="25"/>
    </row>
    <row r="2946" spans="10:16" x14ac:dyDescent="0.4">
      <c r="J2946" s="25"/>
      <c r="K2946" s="25"/>
      <c r="L2946" s="25"/>
      <c r="M2946" s="25"/>
      <c r="N2946" s="25"/>
      <c r="P2946" s="25"/>
    </row>
    <row r="2947" spans="10:16" x14ac:dyDescent="0.4">
      <c r="J2947" s="25"/>
      <c r="K2947" s="25"/>
      <c r="L2947" s="25"/>
      <c r="M2947" s="25"/>
      <c r="N2947" s="25"/>
      <c r="P2947" s="25"/>
    </row>
    <row r="2948" spans="10:16" x14ac:dyDescent="0.4">
      <c r="J2948" s="25"/>
      <c r="K2948" s="25"/>
      <c r="L2948" s="25"/>
      <c r="M2948" s="25"/>
      <c r="N2948" s="25"/>
      <c r="P2948" s="25"/>
    </row>
    <row r="2949" spans="10:16" x14ac:dyDescent="0.4">
      <c r="J2949" s="25"/>
      <c r="K2949" s="25"/>
      <c r="L2949" s="25"/>
      <c r="M2949" s="25"/>
      <c r="N2949" s="25"/>
      <c r="P2949" s="25"/>
    </row>
    <row r="2950" spans="10:16" x14ac:dyDescent="0.4">
      <c r="J2950" s="25"/>
      <c r="K2950" s="25"/>
      <c r="L2950" s="25"/>
      <c r="M2950" s="25"/>
      <c r="N2950" s="25"/>
      <c r="P2950" s="25"/>
    </row>
    <row r="2951" spans="10:16" x14ac:dyDescent="0.4">
      <c r="J2951" s="25"/>
      <c r="K2951" s="25"/>
      <c r="L2951" s="25"/>
      <c r="M2951" s="25"/>
      <c r="N2951" s="25"/>
      <c r="P2951" s="25"/>
    </row>
    <row r="2952" spans="10:16" x14ac:dyDescent="0.4">
      <c r="J2952" s="25"/>
      <c r="K2952" s="25"/>
      <c r="L2952" s="25"/>
      <c r="M2952" s="25"/>
      <c r="N2952" s="25"/>
      <c r="P2952" s="25"/>
    </row>
    <row r="2953" spans="10:16" x14ac:dyDescent="0.4">
      <c r="J2953" s="25"/>
      <c r="K2953" s="25"/>
      <c r="L2953" s="25"/>
      <c r="M2953" s="25"/>
      <c r="N2953" s="25"/>
      <c r="P2953" s="25"/>
    </row>
    <row r="2954" spans="10:16" x14ac:dyDescent="0.4">
      <c r="J2954" s="25"/>
      <c r="K2954" s="25"/>
      <c r="L2954" s="25"/>
      <c r="M2954" s="25"/>
      <c r="N2954" s="25"/>
      <c r="P2954" s="25"/>
    </row>
    <row r="2955" spans="10:16" x14ac:dyDescent="0.4">
      <c r="J2955" s="25"/>
      <c r="K2955" s="25"/>
      <c r="L2955" s="25"/>
      <c r="M2955" s="25"/>
      <c r="N2955" s="25"/>
      <c r="P2955" s="25"/>
    </row>
    <row r="2956" spans="10:16" x14ac:dyDescent="0.4">
      <c r="J2956" s="25"/>
      <c r="K2956" s="25"/>
      <c r="L2956" s="25"/>
      <c r="M2956" s="25"/>
      <c r="N2956" s="25"/>
      <c r="P2956" s="25"/>
    </row>
    <row r="2957" spans="10:16" x14ac:dyDescent="0.4">
      <c r="J2957" s="25"/>
      <c r="K2957" s="25"/>
      <c r="L2957" s="25"/>
      <c r="M2957" s="25"/>
      <c r="N2957" s="25"/>
      <c r="P2957" s="25"/>
    </row>
    <row r="2958" spans="10:16" x14ac:dyDescent="0.4">
      <c r="J2958" s="25"/>
      <c r="K2958" s="25"/>
      <c r="L2958" s="25"/>
      <c r="M2958" s="25"/>
      <c r="N2958" s="25"/>
      <c r="P2958" s="25"/>
    </row>
    <row r="2959" spans="10:16" x14ac:dyDescent="0.4">
      <c r="J2959" s="25"/>
      <c r="K2959" s="25"/>
      <c r="L2959" s="25"/>
      <c r="M2959" s="25"/>
      <c r="N2959" s="25"/>
      <c r="P2959" s="25"/>
    </row>
    <row r="2960" spans="10:16" x14ac:dyDescent="0.4">
      <c r="J2960" s="25"/>
      <c r="K2960" s="25"/>
      <c r="L2960" s="25"/>
      <c r="M2960" s="25"/>
      <c r="N2960" s="25"/>
      <c r="P2960" s="25"/>
    </row>
    <row r="2961" spans="10:16" x14ac:dyDescent="0.4">
      <c r="J2961" s="25"/>
      <c r="K2961" s="25"/>
      <c r="L2961" s="25"/>
      <c r="M2961" s="25"/>
      <c r="N2961" s="25"/>
      <c r="P2961" s="25"/>
    </row>
    <row r="2962" spans="10:16" x14ac:dyDescent="0.4">
      <c r="J2962" s="25"/>
      <c r="K2962" s="25"/>
      <c r="L2962" s="25"/>
      <c r="M2962" s="25"/>
      <c r="N2962" s="25"/>
      <c r="P2962" s="25"/>
    </row>
    <row r="2963" spans="10:16" x14ac:dyDescent="0.4">
      <c r="J2963" s="25"/>
      <c r="K2963" s="25"/>
      <c r="L2963" s="25"/>
      <c r="M2963" s="25"/>
      <c r="N2963" s="25"/>
      <c r="P2963" s="25"/>
    </row>
    <row r="2964" spans="10:16" x14ac:dyDescent="0.4">
      <c r="J2964" s="25"/>
      <c r="K2964" s="25"/>
      <c r="L2964" s="25"/>
      <c r="M2964" s="25"/>
      <c r="N2964" s="25"/>
      <c r="P2964" s="25"/>
    </row>
    <row r="2965" spans="10:16" x14ac:dyDescent="0.4">
      <c r="J2965" s="25"/>
      <c r="K2965" s="25"/>
      <c r="L2965" s="25"/>
      <c r="M2965" s="25"/>
      <c r="N2965" s="25"/>
      <c r="P2965" s="25"/>
    </row>
    <row r="2966" spans="10:16" x14ac:dyDescent="0.4">
      <c r="J2966" s="25"/>
      <c r="K2966" s="25"/>
      <c r="L2966" s="25"/>
      <c r="M2966" s="25"/>
      <c r="N2966" s="25"/>
      <c r="P2966" s="25"/>
    </row>
    <row r="2967" spans="10:16" x14ac:dyDescent="0.4">
      <c r="J2967" s="25"/>
      <c r="K2967" s="25"/>
      <c r="L2967" s="25"/>
      <c r="M2967" s="25"/>
      <c r="N2967" s="25"/>
      <c r="P2967" s="25"/>
    </row>
    <row r="2968" spans="10:16" x14ac:dyDescent="0.4">
      <c r="J2968" s="25"/>
      <c r="K2968" s="25"/>
      <c r="L2968" s="25"/>
      <c r="M2968" s="25"/>
      <c r="N2968" s="25"/>
      <c r="P2968" s="25"/>
    </row>
    <row r="2969" spans="10:16" x14ac:dyDescent="0.4">
      <c r="J2969" s="25"/>
      <c r="K2969" s="25"/>
      <c r="L2969" s="25"/>
      <c r="M2969" s="25"/>
      <c r="N2969" s="25"/>
      <c r="P2969" s="25"/>
    </row>
    <row r="2970" spans="10:16" x14ac:dyDescent="0.4">
      <c r="J2970" s="25"/>
      <c r="K2970" s="25"/>
      <c r="L2970" s="25"/>
      <c r="M2970" s="25"/>
      <c r="N2970" s="25"/>
      <c r="P2970" s="25"/>
    </row>
    <row r="2971" spans="10:16" x14ac:dyDescent="0.4">
      <c r="J2971" s="25"/>
      <c r="K2971" s="25"/>
      <c r="L2971" s="25"/>
      <c r="M2971" s="25"/>
      <c r="N2971" s="25"/>
      <c r="P2971" s="25"/>
    </row>
    <row r="2972" spans="10:16" x14ac:dyDescent="0.4">
      <c r="J2972" s="25"/>
      <c r="K2972" s="25"/>
      <c r="L2972" s="25"/>
      <c r="M2972" s="25"/>
      <c r="N2972" s="25"/>
      <c r="P2972" s="25"/>
    </row>
    <row r="2973" spans="10:16" x14ac:dyDescent="0.4">
      <c r="J2973" s="25"/>
      <c r="K2973" s="25"/>
      <c r="L2973" s="25"/>
      <c r="M2973" s="25"/>
      <c r="N2973" s="25"/>
      <c r="P2973" s="25"/>
    </row>
    <row r="2974" spans="10:16" x14ac:dyDescent="0.4">
      <c r="J2974" s="25"/>
      <c r="K2974" s="25"/>
      <c r="L2974" s="25"/>
      <c r="M2974" s="25"/>
      <c r="N2974" s="25"/>
      <c r="P2974" s="25"/>
    </row>
    <row r="2975" spans="10:16" x14ac:dyDescent="0.4">
      <c r="J2975" s="25"/>
      <c r="K2975" s="25"/>
      <c r="L2975" s="25"/>
      <c r="M2975" s="25"/>
      <c r="N2975" s="25"/>
      <c r="P2975" s="25"/>
    </row>
    <row r="2976" spans="10:16" x14ac:dyDescent="0.4">
      <c r="J2976" s="25"/>
      <c r="K2976" s="25"/>
      <c r="L2976" s="25"/>
      <c r="M2976" s="25"/>
      <c r="N2976" s="25"/>
      <c r="P2976" s="25"/>
    </row>
    <row r="2977" spans="10:16" x14ac:dyDescent="0.4">
      <c r="J2977" s="25"/>
      <c r="K2977" s="25"/>
      <c r="L2977" s="25"/>
      <c r="M2977" s="25"/>
      <c r="N2977" s="25"/>
      <c r="P2977" s="25"/>
    </row>
    <row r="2978" spans="10:16" x14ac:dyDescent="0.4">
      <c r="J2978" s="25"/>
      <c r="K2978" s="25"/>
      <c r="L2978" s="25"/>
      <c r="M2978" s="25"/>
      <c r="N2978" s="25"/>
      <c r="P2978" s="25"/>
    </row>
    <row r="2979" spans="10:16" x14ac:dyDescent="0.4">
      <c r="J2979" s="25"/>
      <c r="K2979" s="25"/>
      <c r="L2979" s="25"/>
      <c r="M2979" s="25"/>
      <c r="N2979" s="25"/>
      <c r="P2979" s="25"/>
    </row>
    <row r="2980" spans="10:16" x14ac:dyDescent="0.4">
      <c r="J2980" s="25"/>
      <c r="K2980" s="25"/>
      <c r="L2980" s="25"/>
      <c r="M2980" s="25"/>
      <c r="N2980" s="25"/>
      <c r="P2980" s="25"/>
    </row>
    <row r="2981" spans="10:16" x14ac:dyDescent="0.4">
      <c r="J2981" s="25"/>
      <c r="K2981" s="25"/>
      <c r="L2981" s="25"/>
      <c r="M2981" s="25"/>
      <c r="N2981" s="25"/>
      <c r="P2981" s="25"/>
    </row>
    <row r="2982" spans="10:16" x14ac:dyDescent="0.4">
      <c r="J2982" s="25"/>
      <c r="K2982" s="25"/>
      <c r="L2982" s="25"/>
      <c r="M2982" s="25"/>
      <c r="N2982" s="25"/>
      <c r="P2982" s="25"/>
    </row>
    <row r="2983" spans="10:16" x14ac:dyDescent="0.4">
      <c r="J2983" s="25"/>
      <c r="K2983" s="25"/>
      <c r="L2983" s="25"/>
      <c r="M2983" s="25"/>
      <c r="N2983" s="25"/>
      <c r="P2983" s="25"/>
    </row>
    <row r="2984" spans="10:16" x14ac:dyDescent="0.4">
      <c r="J2984" s="25"/>
      <c r="K2984" s="25"/>
      <c r="L2984" s="25"/>
      <c r="M2984" s="25"/>
      <c r="N2984" s="25"/>
      <c r="P2984" s="25"/>
    </row>
    <row r="2985" spans="10:16" x14ac:dyDescent="0.4">
      <c r="J2985" s="25"/>
      <c r="K2985" s="25"/>
      <c r="L2985" s="25"/>
      <c r="M2985" s="25"/>
      <c r="N2985" s="25"/>
      <c r="P2985" s="25"/>
    </row>
    <row r="2986" spans="10:16" x14ac:dyDescent="0.4">
      <c r="J2986" s="25"/>
      <c r="K2986" s="25"/>
      <c r="L2986" s="25"/>
      <c r="M2986" s="25"/>
      <c r="N2986" s="25"/>
      <c r="P2986" s="25"/>
    </row>
    <row r="2987" spans="10:16" x14ac:dyDescent="0.4">
      <c r="J2987" s="25"/>
      <c r="K2987" s="25"/>
      <c r="L2987" s="25"/>
      <c r="M2987" s="25"/>
      <c r="N2987" s="25"/>
      <c r="P2987" s="25"/>
    </row>
    <row r="2988" spans="10:16" x14ac:dyDescent="0.4">
      <c r="J2988" s="25"/>
      <c r="K2988" s="25"/>
      <c r="L2988" s="25"/>
      <c r="M2988" s="25"/>
      <c r="N2988" s="25"/>
      <c r="P2988" s="25"/>
    </row>
    <row r="2989" spans="10:16" x14ac:dyDescent="0.4">
      <c r="J2989" s="25"/>
      <c r="K2989" s="25"/>
      <c r="L2989" s="25"/>
      <c r="M2989" s="25"/>
      <c r="N2989" s="25"/>
      <c r="P2989" s="25"/>
    </row>
    <row r="2990" spans="10:16" x14ac:dyDescent="0.4">
      <c r="J2990" s="25"/>
      <c r="K2990" s="25"/>
      <c r="L2990" s="25"/>
      <c r="M2990" s="25"/>
      <c r="N2990" s="25"/>
      <c r="P2990" s="25"/>
    </row>
    <row r="2991" spans="10:16" x14ac:dyDescent="0.4">
      <c r="J2991" s="25"/>
      <c r="K2991" s="25"/>
      <c r="L2991" s="25"/>
      <c r="M2991" s="25"/>
      <c r="N2991" s="25"/>
      <c r="P2991" s="25"/>
    </row>
    <row r="2992" spans="10:16" x14ac:dyDescent="0.4">
      <c r="J2992" s="25"/>
      <c r="K2992" s="25"/>
      <c r="L2992" s="25"/>
      <c r="M2992" s="25"/>
      <c r="N2992" s="25"/>
      <c r="P2992" s="25"/>
    </row>
    <row r="2993" spans="10:16" x14ac:dyDescent="0.4">
      <c r="J2993" s="25"/>
      <c r="K2993" s="25"/>
      <c r="L2993" s="25"/>
      <c r="M2993" s="25"/>
      <c r="N2993" s="25"/>
      <c r="P2993" s="25"/>
    </row>
    <row r="2994" spans="10:16" x14ac:dyDescent="0.4">
      <c r="J2994" s="25"/>
      <c r="K2994" s="25"/>
      <c r="L2994" s="25"/>
      <c r="M2994" s="25"/>
      <c r="N2994" s="25"/>
      <c r="P2994" s="25"/>
    </row>
    <row r="2995" spans="10:16" x14ac:dyDescent="0.4">
      <c r="J2995" s="25"/>
      <c r="K2995" s="25"/>
      <c r="L2995" s="25"/>
      <c r="M2995" s="25"/>
      <c r="N2995" s="25"/>
      <c r="P2995" s="25"/>
    </row>
    <row r="2996" spans="10:16" x14ac:dyDescent="0.4">
      <c r="J2996" s="25"/>
      <c r="K2996" s="25"/>
      <c r="L2996" s="25"/>
      <c r="M2996" s="25"/>
      <c r="N2996" s="25"/>
      <c r="P2996" s="25"/>
    </row>
    <row r="2997" spans="10:16" x14ac:dyDescent="0.4">
      <c r="J2997" s="25"/>
      <c r="K2997" s="25"/>
      <c r="L2997" s="25"/>
      <c r="M2997" s="25"/>
      <c r="N2997" s="25"/>
      <c r="P2997" s="25"/>
    </row>
    <row r="2998" spans="10:16" x14ac:dyDescent="0.4">
      <c r="J2998" s="25"/>
      <c r="K2998" s="25"/>
      <c r="L2998" s="25"/>
      <c r="M2998" s="25"/>
      <c r="N2998" s="25"/>
      <c r="P2998" s="25"/>
    </row>
    <row r="2999" spans="10:16" x14ac:dyDescent="0.4">
      <c r="J2999" s="25"/>
      <c r="K2999" s="25"/>
      <c r="L2999" s="25"/>
      <c r="M2999" s="25"/>
      <c r="N2999" s="25"/>
      <c r="P2999" s="25"/>
    </row>
    <row r="3000" spans="10:16" x14ac:dyDescent="0.4">
      <c r="J3000" s="25"/>
      <c r="K3000" s="25"/>
      <c r="L3000" s="25"/>
      <c r="M3000" s="25"/>
      <c r="N3000" s="25"/>
      <c r="P3000" s="25"/>
    </row>
    <row r="3001" spans="10:16" x14ac:dyDescent="0.4">
      <c r="J3001" s="25"/>
      <c r="K3001" s="25"/>
      <c r="L3001" s="25"/>
      <c r="M3001" s="25"/>
      <c r="N3001" s="25"/>
      <c r="P3001" s="25"/>
    </row>
    <row r="3002" spans="10:16" x14ac:dyDescent="0.4">
      <c r="J3002" s="25"/>
      <c r="K3002" s="25"/>
      <c r="L3002" s="25"/>
      <c r="M3002" s="25"/>
      <c r="N3002" s="25"/>
      <c r="P3002" s="25"/>
    </row>
    <row r="3003" spans="10:16" x14ac:dyDescent="0.4">
      <c r="J3003" s="25"/>
      <c r="K3003" s="25"/>
      <c r="L3003" s="25"/>
      <c r="M3003" s="25"/>
      <c r="N3003" s="25"/>
      <c r="P3003" s="25"/>
    </row>
    <row r="3004" spans="10:16" x14ac:dyDescent="0.4">
      <c r="J3004" s="25"/>
      <c r="K3004" s="25"/>
      <c r="L3004" s="25"/>
      <c r="M3004" s="25"/>
      <c r="N3004" s="25"/>
      <c r="P3004" s="25"/>
    </row>
    <row r="3005" spans="10:16" x14ac:dyDescent="0.4">
      <c r="J3005" s="25"/>
      <c r="K3005" s="25"/>
      <c r="L3005" s="25"/>
      <c r="M3005" s="25"/>
      <c r="N3005" s="25"/>
      <c r="P3005" s="25"/>
    </row>
    <row r="3006" spans="10:16" x14ac:dyDescent="0.4">
      <c r="J3006" s="25"/>
      <c r="K3006" s="25"/>
      <c r="L3006" s="25"/>
      <c r="M3006" s="25"/>
      <c r="N3006" s="25"/>
      <c r="P3006" s="25"/>
    </row>
    <row r="3007" spans="10:16" x14ac:dyDescent="0.4">
      <c r="J3007" s="25"/>
      <c r="K3007" s="25"/>
      <c r="L3007" s="25"/>
      <c r="M3007" s="25"/>
      <c r="N3007" s="25"/>
      <c r="P3007" s="25"/>
    </row>
    <row r="3008" spans="10:16" x14ac:dyDescent="0.4">
      <c r="J3008" s="25"/>
      <c r="K3008" s="25"/>
      <c r="L3008" s="25"/>
      <c r="M3008" s="25"/>
      <c r="N3008" s="25"/>
      <c r="P3008" s="25"/>
    </row>
    <row r="3009" spans="10:16" x14ac:dyDescent="0.4">
      <c r="J3009" s="25"/>
      <c r="K3009" s="25"/>
      <c r="L3009" s="25"/>
      <c r="M3009" s="25"/>
      <c r="N3009" s="25"/>
      <c r="P3009" s="25"/>
    </row>
    <row r="3010" spans="10:16" x14ac:dyDescent="0.4">
      <c r="J3010" s="25"/>
      <c r="K3010" s="25"/>
      <c r="L3010" s="25"/>
      <c r="M3010" s="25"/>
      <c r="N3010" s="25"/>
      <c r="P3010" s="25"/>
    </row>
    <row r="3011" spans="10:16" x14ac:dyDescent="0.4">
      <c r="J3011" s="25"/>
      <c r="K3011" s="25"/>
      <c r="L3011" s="25"/>
      <c r="M3011" s="25"/>
      <c r="N3011" s="25"/>
      <c r="P3011" s="25"/>
    </row>
    <row r="3012" spans="10:16" x14ac:dyDescent="0.4">
      <c r="J3012" s="25"/>
      <c r="K3012" s="25"/>
      <c r="L3012" s="25"/>
      <c r="M3012" s="25"/>
      <c r="N3012" s="25"/>
      <c r="P3012" s="25"/>
    </row>
    <row r="3013" spans="10:16" x14ac:dyDescent="0.4">
      <c r="J3013" s="25"/>
      <c r="K3013" s="25"/>
      <c r="L3013" s="25"/>
      <c r="M3013" s="25"/>
      <c r="N3013" s="25"/>
      <c r="P3013" s="25"/>
    </row>
    <row r="3014" spans="10:16" x14ac:dyDescent="0.4">
      <c r="J3014" s="25"/>
      <c r="K3014" s="25"/>
      <c r="L3014" s="25"/>
      <c r="M3014" s="25"/>
      <c r="N3014" s="25"/>
      <c r="P3014" s="25"/>
    </row>
    <row r="3015" spans="10:16" x14ac:dyDescent="0.4">
      <c r="J3015" s="25"/>
      <c r="K3015" s="25"/>
      <c r="L3015" s="25"/>
      <c r="M3015" s="25"/>
      <c r="N3015" s="25"/>
      <c r="P3015" s="25"/>
    </row>
    <row r="3016" spans="10:16" x14ac:dyDescent="0.4">
      <c r="J3016" s="25"/>
      <c r="K3016" s="25"/>
      <c r="L3016" s="25"/>
      <c r="M3016" s="25"/>
      <c r="N3016" s="25"/>
      <c r="P3016" s="25"/>
    </row>
    <row r="3017" spans="10:16" x14ac:dyDescent="0.4">
      <c r="J3017" s="25"/>
      <c r="K3017" s="25"/>
      <c r="L3017" s="25"/>
      <c r="M3017" s="25"/>
      <c r="N3017" s="25"/>
      <c r="P3017" s="25"/>
    </row>
    <row r="3018" spans="10:16" x14ac:dyDescent="0.4">
      <c r="J3018" s="25"/>
      <c r="K3018" s="25"/>
      <c r="L3018" s="25"/>
      <c r="M3018" s="25"/>
      <c r="N3018" s="25"/>
      <c r="P3018" s="25"/>
    </row>
    <row r="3019" spans="10:16" x14ac:dyDescent="0.4">
      <c r="J3019" s="25"/>
      <c r="K3019" s="25"/>
      <c r="L3019" s="25"/>
      <c r="M3019" s="25"/>
      <c r="N3019" s="25"/>
      <c r="P3019" s="25"/>
    </row>
    <row r="3020" spans="10:16" x14ac:dyDescent="0.4">
      <c r="J3020" s="25"/>
      <c r="K3020" s="25"/>
      <c r="L3020" s="25"/>
      <c r="M3020" s="25"/>
      <c r="N3020" s="25"/>
      <c r="P3020" s="25"/>
    </row>
    <row r="3021" spans="10:16" x14ac:dyDescent="0.4">
      <c r="J3021" s="25"/>
      <c r="K3021" s="25"/>
      <c r="L3021" s="25"/>
      <c r="M3021" s="25"/>
      <c r="N3021" s="25"/>
      <c r="P3021" s="25"/>
    </row>
    <row r="3022" spans="10:16" x14ac:dyDescent="0.4">
      <c r="J3022" s="25"/>
      <c r="K3022" s="25"/>
      <c r="L3022" s="25"/>
      <c r="M3022" s="25"/>
      <c r="N3022" s="25"/>
      <c r="P3022" s="25"/>
    </row>
    <row r="3023" spans="10:16" x14ac:dyDescent="0.4">
      <c r="J3023" s="25"/>
      <c r="K3023" s="25"/>
      <c r="L3023" s="25"/>
      <c r="M3023" s="25"/>
      <c r="N3023" s="25"/>
      <c r="P3023" s="25"/>
    </row>
    <row r="3024" spans="10:16" x14ac:dyDescent="0.4">
      <c r="J3024" s="25"/>
      <c r="K3024" s="25"/>
      <c r="L3024" s="25"/>
      <c r="M3024" s="25"/>
      <c r="N3024" s="25"/>
      <c r="P3024" s="25"/>
    </row>
    <row r="3025" spans="10:16" x14ac:dyDescent="0.4">
      <c r="J3025" s="25"/>
      <c r="K3025" s="25"/>
      <c r="L3025" s="25"/>
      <c r="M3025" s="25"/>
      <c r="N3025" s="25"/>
      <c r="P3025" s="25"/>
    </row>
    <row r="3026" spans="10:16" x14ac:dyDescent="0.4">
      <c r="J3026" s="25"/>
      <c r="K3026" s="25"/>
      <c r="L3026" s="25"/>
      <c r="M3026" s="25"/>
      <c r="N3026" s="25"/>
      <c r="P3026" s="25"/>
    </row>
    <row r="3027" spans="10:16" x14ac:dyDescent="0.4">
      <c r="J3027" s="25"/>
      <c r="K3027" s="25"/>
      <c r="L3027" s="25"/>
      <c r="M3027" s="25"/>
      <c r="N3027" s="25"/>
      <c r="P3027" s="25"/>
    </row>
    <row r="3028" spans="10:16" x14ac:dyDescent="0.4">
      <c r="J3028" s="25"/>
      <c r="K3028" s="25"/>
      <c r="L3028" s="25"/>
      <c r="M3028" s="25"/>
      <c r="N3028" s="25"/>
      <c r="P3028" s="25"/>
    </row>
    <row r="3029" spans="10:16" x14ac:dyDescent="0.4">
      <c r="J3029" s="25"/>
      <c r="K3029" s="25"/>
      <c r="L3029" s="25"/>
      <c r="M3029" s="25"/>
      <c r="N3029" s="25"/>
      <c r="P3029" s="25"/>
    </row>
    <row r="3030" spans="10:16" x14ac:dyDescent="0.4">
      <c r="J3030" s="25"/>
      <c r="K3030" s="25"/>
      <c r="L3030" s="25"/>
      <c r="M3030" s="25"/>
      <c r="N3030" s="25"/>
      <c r="P3030" s="25"/>
    </row>
    <row r="3031" spans="10:16" x14ac:dyDescent="0.4">
      <c r="J3031" s="25"/>
      <c r="K3031" s="25"/>
      <c r="L3031" s="25"/>
      <c r="M3031" s="25"/>
      <c r="N3031" s="25"/>
      <c r="P3031" s="25"/>
    </row>
    <row r="3032" spans="10:16" x14ac:dyDescent="0.4">
      <c r="J3032" s="25"/>
      <c r="K3032" s="25"/>
      <c r="L3032" s="25"/>
      <c r="M3032" s="25"/>
      <c r="N3032" s="25"/>
      <c r="P3032" s="25"/>
    </row>
    <row r="3033" spans="10:16" x14ac:dyDescent="0.4">
      <c r="J3033" s="25"/>
      <c r="K3033" s="25"/>
      <c r="L3033" s="25"/>
      <c r="M3033" s="25"/>
      <c r="N3033" s="25"/>
      <c r="P3033" s="25"/>
    </row>
    <row r="3034" spans="10:16" x14ac:dyDescent="0.4">
      <c r="J3034" s="25"/>
      <c r="K3034" s="25"/>
      <c r="L3034" s="25"/>
      <c r="M3034" s="25"/>
      <c r="N3034" s="25"/>
      <c r="P3034" s="25"/>
    </row>
    <row r="3035" spans="10:16" x14ac:dyDescent="0.4">
      <c r="J3035" s="25"/>
      <c r="K3035" s="25"/>
      <c r="L3035" s="25"/>
      <c r="M3035" s="25"/>
      <c r="N3035" s="25"/>
      <c r="P3035" s="25"/>
    </row>
    <row r="3036" spans="10:16" x14ac:dyDescent="0.4">
      <c r="J3036" s="25"/>
      <c r="K3036" s="25"/>
      <c r="L3036" s="25"/>
      <c r="M3036" s="25"/>
      <c r="N3036" s="25"/>
      <c r="P3036" s="25"/>
    </row>
    <row r="3037" spans="10:16" x14ac:dyDescent="0.4">
      <c r="J3037" s="25"/>
      <c r="K3037" s="25"/>
      <c r="L3037" s="25"/>
      <c r="M3037" s="25"/>
      <c r="N3037" s="25"/>
      <c r="P3037" s="25"/>
    </row>
    <row r="3038" spans="10:16" x14ac:dyDescent="0.4">
      <c r="J3038" s="25"/>
      <c r="K3038" s="25"/>
      <c r="L3038" s="25"/>
      <c r="M3038" s="25"/>
      <c r="N3038" s="25"/>
      <c r="P3038" s="25"/>
    </row>
    <row r="3039" spans="10:16" x14ac:dyDescent="0.4">
      <c r="J3039" s="25"/>
      <c r="K3039" s="25"/>
      <c r="L3039" s="25"/>
      <c r="M3039" s="25"/>
      <c r="N3039" s="25"/>
      <c r="P3039" s="25"/>
    </row>
    <row r="3040" spans="10:16" x14ac:dyDescent="0.4">
      <c r="J3040" s="25"/>
      <c r="K3040" s="25"/>
      <c r="L3040" s="25"/>
      <c r="M3040" s="25"/>
      <c r="N3040" s="25"/>
      <c r="P3040" s="25"/>
    </row>
    <row r="3041" spans="10:16" x14ac:dyDescent="0.4">
      <c r="J3041" s="25"/>
      <c r="K3041" s="25"/>
      <c r="L3041" s="25"/>
      <c r="M3041" s="25"/>
      <c r="N3041" s="25"/>
      <c r="P3041" s="25"/>
    </row>
    <row r="3042" spans="10:16" x14ac:dyDescent="0.4">
      <c r="J3042" s="25"/>
      <c r="K3042" s="25"/>
      <c r="L3042" s="25"/>
      <c r="M3042" s="25"/>
      <c r="N3042" s="25"/>
      <c r="P3042" s="25"/>
    </row>
    <row r="3043" spans="10:16" x14ac:dyDescent="0.4">
      <c r="J3043" s="25"/>
      <c r="K3043" s="25"/>
      <c r="L3043" s="25"/>
      <c r="M3043" s="25"/>
      <c r="N3043" s="25"/>
      <c r="P3043" s="25"/>
    </row>
    <row r="3044" spans="10:16" x14ac:dyDescent="0.4">
      <c r="J3044" s="25"/>
      <c r="K3044" s="25"/>
      <c r="L3044" s="25"/>
      <c r="M3044" s="25"/>
      <c r="N3044" s="25"/>
      <c r="P3044" s="25"/>
    </row>
    <row r="3045" spans="10:16" x14ac:dyDescent="0.4">
      <c r="J3045" s="25"/>
      <c r="K3045" s="25"/>
      <c r="L3045" s="25"/>
      <c r="M3045" s="25"/>
      <c r="N3045" s="25"/>
      <c r="P3045" s="25"/>
    </row>
    <row r="3046" spans="10:16" x14ac:dyDescent="0.4">
      <c r="J3046" s="25"/>
      <c r="K3046" s="25"/>
      <c r="L3046" s="25"/>
      <c r="M3046" s="25"/>
      <c r="N3046" s="25"/>
      <c r="P3046" s="25"/>
    </row>
    <row r="3047" spans="10:16" x14ac:dyDescent="0.4">
      <c r="J3047" s="25"/>
      <c r="K3047" s="25"/>
      <c r="L3047" s="25"/>
      <c r="M3047" s="25"/>
      <c r="N3047" s="25"/>
      <c r="P3047" s="25"/>
    </row>
    <row r="3048" spans="10:16" x14ac:dyDescent="0.4">
      <c r="J3048" s="25"/>
      <c r="K3048" s="25"/>
      <c r="L3048" s="25"/>
      <c r="M3048" s="25"/>
      <c r="N3048" s="25"/>
      <c r="P3048" s="25"/>
    </row>
    <row r="3049" spans="10:16" x14ac:dyDescent="0.4">
      <c r="J3049" s="25"/>
      <c r="K3049" s="25"/>
      <c r="L3049" s="25"/>
      <c r="M3049" s="25"/>
      <c r="N3049" s="25"/>
      <c r="P3049" s="25"/>
    </row>
    <row r="3050" spans="10:16" x14ac:dyDescent="0.4">
      <c r="J3050" s="25"/>
      <c r="K3050" s="25"/>
      <c r="L3050" s="25"/>
      <c r="M3050" s="25"/>
      <c r="N3050" s="25"/>
      <c r="P3050" s="25"/>
    </row>
    <row r="3051" spans="10:16" x14ac:dyDescent="0.4">
      <c r="J3051" s="25"/>
      <c r="K3051" s="25"/>
      <c r="L3051" s="25"/>
      <c r="M3051" s="25"/>
      <c r="N3051" s="25"/>
      <c r="P3051" s="25"/>
    </row>
    <row r="3052" spans="10:16" x14ac:dyDescent="0.4">
      <c r="J3052" s="25"/>
      <c r="K3052" s="25"/>
      <c r="L3052" s="25"/>
      <c r="M3052" s="25"/>
      <c r="N3052" s="25"/>
      <c r="P3052" s="25"/>
    </row>
    <row r="3053" spans="10:16" x14ac:dyDescent="0.4">
      <c r="J3053" s="25"/>
      <c r="K3053" s="25"/>
      <c r="L3053" s="25"/>
      <c r="M3053" s="25"/>
      <c r="N3053" s="25"/>
      <c r="P3053" s="25"/>
    </row>
    <row r="3054" spans="10:16" x14ac:dyDescent="0.4">
      <c r="J3054" s="25"/>
      <c r="K3054" s="25"/>
      <c r="L3054" s="25"/>
      <c r="M3054" s="25"/>
      <c r="N3054" s="25"/>
      <c r="P3054" s="25"/>
    </row>
    <row r="3055" spans="10:16" x14ac:dyDescent="0.4">
      <c r="J3055" s="25"/>
      <c r="K3055" s="25"/>
      <c r="L3055" s="25"/>
      <c r="M3055" s="25"/>
      <c r="N3055" s="25"/>
      <c r="P3055" s="25"/>
    </row>
    <row r="3056" spans="10:16" x14ac:dyDescent="0.4">
      <c r="J3056" s="25"/>
      <c r="K3056" s="25"/>
      <c r="L3056" s="25"/>
      <c r="M3056" s="25"/>
      <c r="N3056" s="25"/>
      <c r="P3056" s="25"/>
    </row>
    <row r="3057" spans="10:16" x14ac:dyDescent="0.4">
      <c r="J3057" s="25"/>
      <c r="K3057" s="25"/>
      <c r="L3057" s="25"/>
      <c r="M3057" s="25"/>
      <c r="N3057" s="25"/>
      <c r="P3057" s="25"/>
    </row>
    <row r="3058" spans="10:16" x14ac:dyDescent="0.4">
      <c r="J3058" s="25"/>
      <c r="K3058" s="25"/>
      <c r="L3058" s="25"/>
      <c r="M3058" s="25"/>
      <c r="N3058" s="25"/>
      <c r="P3058" s="25"/>
    </row>
    <row r="3059" spans="10:16" x14ac:dyDescent="0.4">
      <c r="J3059" s="25"/>
      <c r="K3059" s="25"/>
      <c r="L3059" s="25"/>
      <c r="M3059" s="25"/>
      <c r="N3059" s="25"/>
      <c r="P3059" s="25"/>
    </row>
    <row r="3060" spans="10:16" x14ac:dyDescent="0.4">
      <c r="J3060" s="25"/>
      <c r="K3060" s="25"/>
      <c r="L3060" s="25"/>
      <c r="M3060" s="25"/>
      <c r="N3060" s="25"/>
      <c r="P3060" s="25"/>
    </row>
    <row r="3061" spans="10:16" x14ac:dyDescent="0.4">
      <c r="J3061" s="25"/>
      <c r="K3061" s="25"/>
      <c r="L3061" s="25"/>
      <c r="M3061" s="25"/>
      <c r="N3061" s="25"/>
      <c r="P3061" s="25"/>
    </row>
    <row r="3062" spans="10:16" x14ac:dyDescent="0.4">
      <c r="J3062" s="25"/>
      <c r="K3062" s="25"/>
      <c r="L3062" s="25"/>
      <c r="M3062" s="25"/>
      <c r="N3062" s="25"/>
      <c r="P3062" s="25"/>
    </row>
    <row r="3063" spans="10:16" x14ac:dyDescent="0.4">
      <c r="J3063" s="25"/>
      <c r="K3063" s="25"/>
      <c r="L3063" s="25"/>
      <c r="M3063" s="25"/>
      <c r="N3063" s="25"/>
      <c r="P3063" s="25"/>
    </row>
    <row r="3064" spans="10:16" x14ac:dyDescent="0.4">
      <c r="J3064" s="25"/>
      <c r="K3064" s="25"/>
      <c r="L3064" s="25"/>
      <c r="M3064" s="25"/>
      <c r="N3064" s="25"/>
      <c r="P3064" s="25"/>
    </row>
    <row r="3065" spans="10:16" x14ac:dyDescent="0.4">
      <c r="J3065" s="25"/>
      <c r="K3065" s="25"/>
      <c r="L3065" s="25"/>
      <c r="M3065" s="25"/>
      <c r="N3065" s="25"/>
      <c r="P3065" s="25"/>
    </row>
    <row r="3066" spans="10:16" x14ac:dyDescent="0.4">
      <c r="J3066" s="25"/>
      <c r="K3066" s="25"/>
      <c r="L3066" s="25"/>
      <c r="M3066" s="25"/>
      <c r="N3066" s="25"/>
      <c r="P3066" s="25"/>
    </row>
    <row r="3067" spans="10:16" x14ac:dyDescent="0.4">
      <c r="J3067" s="25"/>
      <c r="K3067" s="25"/>
      <c r="L3067" s="25"/>
      <c r="M3067" s="25"/>
      <c r="N3067" s="25"/>
      <c r="P3067" s="25"/>
    </row>
    <row r="3068" spans="10:16" x14ac:dyDescent="0.4">
      <c r="J3068" s="25"/>
      <c r="K3068" s="25"/>
      <c r="L3068" s="25"/>
      <c r="M3068" s="25"/>
      <c r="N3068" s="25"/>
      <c r="P3068" s="25"/>
    </row>
    <row r="3069" spans="10:16" x14ac:dyDescent="0.4">
      <c r="J3069" s="25"/>
      <c r="K3069" s="25"/>
      <c r="L3069" s="25"/>
      <c r="M3069" s="25"/>
      <c r="N3069" s="25"/>
      <c r="P3069" s="25"/>
    </row>
    <row r="3070" spans="10:16" x14ac:dyDescent="0.4">
      <c r="J3070" s="25"/>
      <c r="K3070" s="25"/>
      <c r="L3070" s="25"/>
      <c r="M3070" s="25"/>
      <c r="N3070" s="25"/>
      <c r="P3070" s="25"/>
    </row>
    <row r="3071" spans="10:16" x14ac:dyDescent="0.4">
      <c r="J3071" s="25"/>
      <c r="K3071" s="25"/>
      <c r="L3071" s="25"/>
      <c r="M3071" s="25"/>
      <c r="N3071" s="25"/>
      <c r="P3071" s="25"/>
    </row>
    <row r="3072" spans="10:16" x14ac:dyDescent="0.4">
      <c r="J3072" s="25"/>
      <c r="K3072" s="25"/>
      <c r="L3072" s="25"/>
      <c r="M3072" s="25"/>
      <c r="N3072" s="25"/>
      <c r="P3072" s="25"/>
    </row>
    <row r="3073" spans="10:16" x14ac:dyDescent="0.4">
      <c r="J3073" s="25"/>
      <c r="K3073" s="25"/>
      <c r="L3073" s="25"/>
      <c r="M3073" s="25"/>
      <c r="N3073" s="25"/>
      <c r="P3073" s="25"/>
    </row>
    <row r="3074" spans="10:16" x14ac:dyDescent="0.4">
      <c r="J3074" s="25"/>
      <c r="K3074" s="25"/>
      <c r="L3074" s="25"/>
      <c r="M3074" s="25"/>
      <c r="N3074" s="25"/>
      <c r="P3074" s="25"/>
    </row>
    <row r="3075" spans="10:16" x14ac:dyDescent="0.4">
      <c r="J3075" s="25"/>
      <c r="K3075" s="25"/>
      <c r="L3075" s="25"/>
      <c r="M3075" s="25"/>
      <c r="N3075" s="25"/>
      <c r="P3075" s="25"/>
    </row>
    <row r="3076" spans="10:16" x14ac:dyDescent="0.4">
      <c r="J3076" s="25"/>
      <c r="K3076" s="25"/>
      <c r="L3076" s="25"/>
      <c r="M3076" s="25"/>
      <c r="N3076" s="25"/>
      <c r="P3076" s="25"/>
    </row>
    <row r="3077" spans="10:16" x14ac:dyDescent="0.4">
      <c r="J3077" s="25"/>
      <c r="K3077" s="25"/>
      <c r="L3077" s="25"/>
      <c r="M3077" s="25"/>
      <c r="N3077" s="25"/>
      <c r="P3077" s="25"/>
    </row>
    <row r="3078" spans="10:16" x14ac:dyDescent="0.4">
      <c r="J3078" s="25"/>
      <c r="K3078" s="25"/>
      <c r="L3078" s="25"/>
      <c r="M3078" s="25"/>
      <c r="N3078" s="25"/>
      <c r="P3078" s="25"/>
    </row>
    <row r="3079" spans="10:16" x14ac:dyDescent="0.4">
      <c r="J3079" s="25"/>
      <c r="K3079" s="25"/>
      <c r="L3079" s="25"/>
      <c r="M3079" s="25"/>
      <c r="N3079" s="25"/>
      <c r="P3079" s="25"/>
    </row>
    <row r="3080" spans="10:16" x14ac:dyDescent="0.4">
      <c r="J3080" s="25"/>
      <c r="K3080" s="25"/>
      <c r="L3080" s="25"/>
      <c r="M3080" s="25"/>
      <c r="N3080" s="25"/>
      <c r="P3080" s="25"/>
    </row>
    <row r="3081" spans="10:16" x14ac:dyDescent="0.4">
      <c r="J3081" s="25"/>
      <c r="K3081" s="25"/>
      <c r="L3081" s="25"/>
      <c r="M3081" s="25"/>
      <c r="N3081" s="25"/>
      <c r="P3081" s="25"/>
    </row>
    <row r="3082" spans="10:16" x14ac:dyDescent="0.4">
      <c r="J3082" s="25"/>
      <c r="K3082" s="25"/>
      <c r="L3082" s="25"/>
      <c r="M3082" s="25"/>
      <c r="N3082" s="25"/>
      <c r="P3082" s="25"/>
    </row>
    <row r="3083" spans="10:16" x14ac:dyDescent="0.4">
      <c r="J3083" s="25"/>
      <c r="K3083" s="25"/>
      <c r="L3083" s="25"/>
      <c r="M3083" s="25"/>
      <c r="N3083" s="25"/>
      <c r="P3083" s="25"/>
    </row>
    <row r="3084" spans="10:16" x14ac:dyDescent="0.4">
      <c r="J3084" s="25"/>
      <c r="K3084" s="25"/>
      <c r="L3084" s="25"/>
      <c r="M3084" s="25"/>
      <c r="N3084" s="25"/>
      <c r="P3084" s="25"/>
    </row>
    <row r="3085" spans="10:16" x14ac:dyDescent="0.4">
      <c r="J3085" s="25"/>
      <c r="K3085" s="25"/>
      <c r="L3085" s="25"/>
      <c r="M3085" s="25"/>
      <c r="N3085" s="25"/>
      <c r="P3085" s="25"/>
    </row>
    <row r="3086" spans="10:16" x14ac:dyDescent="0.4">
      <c r="J3086" s="25"/>
      <c r="K3086" s="25"/>
      <c r="L3086" s="25"/>
      <c r="M3086" s="25"/>
      <c r="N3086" s="25"/>
      <c r="P3086" s="25"/>
    </row>
    <row r="3087" spans="10:16" x14ac:dyDescent="0.4">
      <c r="J3087" s="25"/>
      <c r="K3087" s="25"/>
      <c r="L3087" s="25"/>
      <c r="M3087" s="25"/>
      <c r="N3087" s="25"/>
      <c r="P3087" s="25"/>
    </row>
    <row r="3088" spans="10:16" x14ac:dyDescent="0.4">
      <c r="J3088" s="25"/>
      <c r="K3088" s="25"/>
      <c r="L3088" s="25"/>
      <c r="M3088" s="25"/>
      <c r="N3088" s="25"/>
      <c r="P3088" s="25"/>
    </row>
    <row r="3089" spans="10:16" x14ac:dyDescent="0.4">
      <c r="J3089" s="25"/>
      <c r="K3089" s="25"/>
      <c r="L3089" s="25"/>
      <c r="M3089" s="25"/>
      <c r="N3089" s="25"/>
      <c r="P3089" s="25"/>
    </row>
    <row r="3090" spans="10:16" x14ac:dyDescent="0.4">
      <c r="J3090" s="25"/>
      <c r="K3090" s="25"/>
      <c r="L3090" s="25"/>
      <c r="M3090" s="25"/>
      <c r="N3090" s="25"/>
      <c r="P3090" s="25"/>
    </row>
    <row r="3091" spans="10:16" x14ac:dyDescent="0.4">
      <c r="J3091" s="25"/>
      <c r="K3091" s="25"/>
      <c r="L3091" s="25"/>
      <c r="M3091" s="25"/>
      <c r="N3091" s="25"/>
      <c r="P3091" s="25"/>
    </row>
    <row r="3092" spans="10:16" x14ac:dyDescent="0.4">
      <c r="J3092" s="25"/>
      <c r="K3092" s="25"/>
      <c r="L3092" s="25"/>
      <c r="M3092" s="25"/>
      <c r="N3092" s="25"/>
      <c r="P3092" s="25"/>
    </row>
    <row r="3093" spans="10:16" x14ac:dyDescent="0.4">
      <c r="J3093" s="25"/>
      <c r="K3093" s="25"/>
      <c r="L3093" s="25"/>
      <c r="M3093" s="25"/>
      <c r="N3093" s="25"/>
      <c r="P3093" s="25"/>
    </row>
    <row r="3094" spans="10:16" x14ac:dyDescent="0.4">
      <c r="J3094" s="25"/>
      <c r="K3094" s="25"/>
      <c r="L3094" s="25"/>
      <c r="M3094" s="25"/>
      <c r="N3094" s="25"/>
      <c r="P3094" s="25"/>
    </row>
    <row r="3095" spans="10:16" x14ac:dyDescent="0.4">
      <c r="J3095" s="25"/>
      <c r="K3095" s="25"/>
      <c r="L3095" s="25"/>
      <c r="M3095" s="25"/>
      <c r="N3095" s="25"/>
      <c r="P3095" s="25"/>
    </row>
    <row r="3096" spans="10:16" x14ac:dyDescent="0.4">
      <c r="J3096" s="25"/>
      <c r="K3096" s="25"/>
      <c r="L3096" s="25"/>
      <c r="M3096" s="25"/>
      <c r="N3096" s="25"/>
      <c r="P3096" s="25"/>
    </row>
    <row r="3097" spans="10:16" x14ac:dyDescent="0.4">
      <c r="J3097" s="25"/>
      <c r="K3097" s="25"/>
      <c r="L3097" s="25"/>
      <c r="M3097" s="25"/>
      <c r="N3097" s="25"/>
      <c r="P3097" s="25"/>
    </row>
    <row r="3098" spans="10:16" x14ac:dyDescent="0.4">
      <c r="J3098" s="25"/>
      <c r="K3098" s="25"/>
      <c r="L3098" s="25"/>
      <c r="M3098" s="25"/>
      <c r="N3098" s="25"/>
      <c r="P3098" s="25"/>
    </row>
    <row r="3099" spans="10:16" x14ac:dyDescent="0.4">
      <c r="J3099" s="25"/>
      <c r="K3099" s="25"/>
      <c r="L3099" s="25"/>
      <c r="M3099" s="25"/>
      <c r="N3099" s="25"/>
      <c r="P3099" s="25"/>
    </row>
    <row r="3100" spans="10:16" x14ac:dyDescent="0.4">
      <c r="J3100" s="25"/>
      <c r="K3100" s="25"/>
      <c r="L3100" s="25"/>
      <c r="M3100" s="25"/>
      <c r="N3100" s="25"/>
      <c r="P3100" s="25"/>
    </row>
    <row r="3101" spans="10:16" x14ac:dyDescent="0.4">
      <c r="J3101" s="25"/>
      <c r="K3101" s="25"/>
      <c r="L3101" s="25"/>
      <c r="M3101" s="25"/>
      <c r="N3101" s="25"/>
      <c r="P3101" s="25"/>
    </row>
    <row r="3102" spans="10:16" x14ac:dyDescent="0.4">
      <c r="J3102" s="25"/>
      <c r="K3102" s="25"/>
      <c r="L3102" s="25"/>
      <c r="M3102" s="25"/>
      <c r="N3102" s="25"/>
      <c r="P3102" s="25"/>
    </row>
    <row r="3103" spans="10:16" x14ac:dyDescent="0.4">
      <c r="J3103" s="25"/>
      <c r="K3103" s="25"/>
      <c r="L3103" s="25"/>
      <c r="M3103" s="25"/>
      <c r="N3103" s="25"/>
      <c r="P3103" s="25"/>
    </row>
    <row r="3104" spans="10:16" x14ac:dyDescent="0.4">
      <c r="J3104" s="25"/>
      <c r="K3104" s="25"/>
      <c r="L3104" s="25"/>
      <c r="M3104" s="25"/>
      <c r="N3104" s="25"/>
      <c r="P3104" s="25"/>
    </row>
    <row r="3105" spans="10:16" x14ac:dyDescent="0.4">
      <c r="J3105" s="25"/>
      <c r="K3105" s="25"/>
      <c r="L3105" s="25"/>
      <c r="M3105" s="25"/>
      <c r="N3105" s="25"/>
      <c r="P3105" s="25"/>
    </row>
    <row r="3106" spans="10:16" x14ac:dyDescent="0.4">
      <c r="J3106" s="25"/>
      <c r="K3106" s="25"/>
      <c r="L3106" s="25"/>
      <c r="M3106" s="25"/>
      <c r="N3106" s="25"/>
      <c r="P3106" s="25"/>
    </row>
    <row r="3107" spans="10:16" x14ac:dyDescent="0.4">
      <c r="J3107" s="25"/>
      <c r="K3107" s="25"/>
      <c r="L3107" s="25"/>
      <c r="M3107" s="25"/>
      <c r="N3107" s="25"/>
      <c r="P3107" s="25"/>
    </row>
    <row r="3108" spans="10:16" x14ac:dyDescent="0.4">
      <c r="J3108" s="25"/>
      <c r="K3108" s="25"/>
      <c r="L3108" s="25"/>
      <c r="M3108" s="25"/>
      <c r="N3108" s="25"/>
      <c r="P3108" s="25"/>
    </row>
    <row r="3109" spans="10:16" x14ac:dyDescent="0.4">
      <c r="J3109" s="25"/>
      <c r="K3109" s="25"/>
      <c r="L3109" s="25"/>
      <c r="M3109" s="25"/>
      <c r="N3109" s="25"/>
      <c r="P3109" s="25"/>
    </row>
    <row r="3110" spans="10:16" x14ac:dyDescent="0.4">
      <c r="J3110" s="25"/>
      <c r="K3110" s="25"/>
      <c r="L3110" s="25"/>
      <c r="M3110" s="25"/>
      <c r="N3110" s="25"/>
      <c r="P3110" s="25"/>
    </row>
    <row r="3111" spans="10:16" x14ac:dyDescent="0.4">
      <c r="J3111" s="25"/>
      <c r="K3111" s="25"/>
      <c r="L3111" s="25"/>
      <c r="M3111" s="25"/>
      <c r="N3111" s="25"/>
      <c r="P3111" s="25"/>
    </row>
    <row r="3112" spans="10:16" x14ac:dyDescent="0.4">
      <c r="J3112" s="25"/>
      <c r="K3112" s="25"/>
      <c r="L3112" s="25"/>
      <c r="M3112" s="25"/>
      <c r="N3112" s="25"/>
      <c r="P3112" s="25"/>
    </row>
    <row r="3113" spans="10:16" x14ac:dyDescent="0.4">
      <c r="J3113" s="25"/>
      <c r="K3113" s="25"/>
      <c r="L3113" s="25"/>
      <c r="M3113" s="25"/>
      <c r="N3113" s="25"/>
      <c r="P3113" s="25"/>
    </row>
    <row r="3114" spans="10:16" x14ac:dyDescent="0.4">
      <c r="J3114" s="25"/>
      <c r="K3114" s="25"/>
      <c r="L3114" s="25"/>
      <c r="M3114" s="25"/>
      <c r="N3114" s="25"/>
      <c r="P3114" s="25"/>
    </row>
    <row r="3115" spans="10:16" x14ac:dyDescent="0.4">
      <c r="J3115" s="25"/>
      <c r="K3115" s="25"/>
      <c r="L3115" s="25"/>
      <c r="M3115" s="25"/>
      <c r="N3115" s="25"/>
      <c r="P3115" s="25"/>
    </row>
    <row r="3116" spans="10:16" x14ac:dyDescent="0.4">
      <c r="J3116" s="25"/>
      <c r="K3116" s="25"/>
      <c r="L3116" s="25"/>
      <c r="M3116" s="25"/>
      <c r="N3116" s="25"/>
      <c r="P3116" s="25"/>
    </row>
    <row r="3117" spans="10:16" x14ac:dyDescent="0.4">
      <c r="J3117" s="25"/>
      <c r="K3117" s="25"/>
      <c r="L3117" s="25"/>
      <c r="M3117" s="25"/>
      <c r="N3117" s="25"/>
      <c r="P3117" s="25"/>
    </row>
    <row r="3118" spans="10:16" x14ac:dyDescent="0.4">
      <c r="J3118" s="25"/>
      <c r="K3118" s="25"/>
      <c r="L3118" s="25"/>
      <c r="M3118" s="25"/>
      <c r="N3118" s="25"/>
      <c r="P3118" s="25"/>
    </row>
    <row r="3119" spans="10:16" x14ac:dyDescent="0.4">
      <c r="J3119" s="25"/>
      <c r="K3119" s="25"/>
      <c r="L3119" s="25"/>
      <c r="M3119" s="25"/>
      <c r="N3119" s="25"/>
      <c r="P3119" s="25"/>
    </row>
    <row r="3120" spans="10:16" x14ac:dyDescent="0.4">
      <c r="J3120" s="25"/>
      <c r="K3120" s="25"/>
      <c r="L3120" s="25"/>
      <c r="M3120" s="25"/>
      <c r="N3120" s="25"/>
      <c r="P3120" s="25"/>
    </row>
    <row r="3121" spans="10:16" x14ac:dyDescent="0.4">
      <c r="J3121" s="25"/>
      <c r="K3121" s="25"/>
      <c r="L3121" s="25"/>
      <c r="M3121" s="25"/>
      <c r="N3121" s="25"/>
      <c r="P3121" s="25"/>
    </row>
    <row r="3122" spans="10:16" x14ac:dyDescent="0.4">
      <c r="J3122" s="25"/>
      <c r="K3122" s="25"/>
      <c r="L3122" s="25"/>
      <c r="M3122" s="25"/>
      <c r="N3122" s="25"/>
      <c r="P3122" s="25"/>
    </row>
    <row r="3123" spans="10:16" x14ac:dyDescent="0.4">
      <c r="J3123" s="25"/>
      <c r="K3123" s="25"/>
      <c r="L3123" s="25"/>
      <c r="M3123" s="25"/>
      <c r="N3123" s="25"/>
      <c r="P3123" s="25"/>
    </row>
    <row r="3124" spans="10:16" x14ac:dyDescent="0.4">
      <c r="J3124" s="25"/>
      <c r="K3124" s="25"/>
      <c r="L3124" s="25"/>
      <c r="M3124" s="25"/>
      <c r="N3124" s="25"/>
      <c r="P3124" s="25"/>
    </row>
    <row r="3125" spans="10:16" x14ac:dyDescent="0.4">
      <c r="J3125" s="25"/>
      <c r="K3125" s="25"/>
      <c r="L3125" s="25"/>
      <c r="M3125" s="25"/>
      <c r="N3125" s="25"/>
      <c r="P3125" s="25"/>
    </row>
    <row r="3126" spans="10:16" x14ac:dyDescent="0.4">
      <c r="J3126" s="25"/>
      <c r="K3126" s="25"/>
      <c r="L3126" s="25"/>
      <c r="M3126" s="25"/>
      <c r="N3126" s="25"/>
      <c r="P3126" s="25"/>
    </row>
    <row r="3127" spans="10:16" x14ac:dyDescent="0.4">
      <c r="J3127" s="25"/>
      <c r="K3127" s="25"/>
      <c r="L3127" s="25"/>
      <c r="M3127" s="25"/>
      <c r="N3127" s="25"/>
      <c r="P3127" s="25"/>
    </row>
    <row r="3128" spans="10:16" x14ac:dyDescent="0.4">
      <c r="J3128" s="25"/>
      <c r="K3128" s="25"/>
      <c r="L3128" s="25"/>
      <c r="M3128" s="25"/>
      <c r="N3128" s="25"/>
      <c r="P3128" s="25"/>
    </row>
    <row r="3129" spans="10:16" x14ac:dyDescent="0.4">
      <c r="J3129" s="25"/>
      <c r="K3129" s="25"/>
      <c r="L3129" s="25"/>
      <c r="M3129" s="25"/>
      <c r="N3129" s="25"/>
      <c r="P3129" s="25"/>
    </row>
    <row r="3130" spans="10:16" x14ac:dyDescent="0.4">
      <c r="J3130" s="25"/>
      <c r="K3130" s="25"/>
      <c r="L3130" s="25"/>
      <c r="M3130" s="25"/>
      <c r="N3130" s="25"/>
      <c r="P3130" s="25"/>
    </row>
    <row r="3131" spans="10:16" x14ac:dyDescent="0.4">
      <c r="J3131" s="25"/>
      <c r="K3131" s="25"/>
      <c r="L3131" s="25"/>
      <c r="M3131" s="25"/>
      <c r="N3131" s="25"/>
      <c r="P3131" s="25"/>
    </row>
    <row r="3132" spans="10:16" x14ac:dyDescent="0.4">
      <c r="J3132" s="25"/>
      <c r="K3132" s="25"/>
      <c r="L3132" s="25"/>
      <c r="M3132" s="25"/>
      <c r="N3132" s="25"/>
      <c r="P3132" s="25"/>
    </row>
    <row r="3133" spans="10:16" x14ac:dyDescent="0.4">
      <c r="J3133" s="25"/>
      <c r="K3133" s="25"/>
      <c r="L3133" s="25"/>
      <c r="M3133" s="25"/>
      <c r="N3133" s="25"/>
      <c r="P3133" s="25"/>
    </row>
    <row r="3134" spans="10:16" x14ac:dyDescent="0.4">
      <c r="J3134" s="25"/>
      <c r="K3134" s="25"/>
      <c r="L3134" s="25"/>
      <c r="M3134" s="25"/>
      <c r="N3134" s="25"/>
      <c r="P3134" s="25"/>
    </row>
    <row r="3135" spans="10:16" x14ac:dyDescent="0.4">
      <c r="J3135" s="25"/>
      <c r="K3135" s="25"/>
      <c r="L3135" s="25"/>
      <c r="M3135" s="25"/>
      <c r="N3135" s="25"/>
      <c r="P3135" s="25"/>
    </row>
    <row r="3136" spans="10:16" x14ac:dyDescent="0.4">
      <c r="J3136" s="25"/>
      <c r="K3136" s="25"/>
      <c r="L3136" s="25"/>
      <c r="M3136" s="25"/>
      <c r="N3136" s="25"/>
      <c r="P3136" s="25"/>
    </row>
    <row r="3137" spans="10:16" x14ac:dyDescent="0.4">
      <c r="J3137" s="25"/>
      <c r="K3137" s="25"/>
      <c r="L3137" s="25"/>
      <c r="M3137" s="25"/>
      <c r="N3137" s="25"/>
      <c r="P3137" s="25"/>
    </row>
    <row r="3138" spans="10:16" x14ac:dyDescent="0.4">
      <c r="J3138" s="25"/>
      <c r="K3138" s="25"/>
      <c r="L3138" s="25"/>
      <c r="M3138" s="25"/>
      <c r="N3138" s="25"/>
      <c r="P3138" s="25"/>
    </row>
    <row r="3139" spans="10:16" x14ac:dyDescent="0.4">
      <c r="J3139" s="25"/>
      <c r="K3139" s="25"/>
      <c r="L3139" s="25"/>
      <c r="M3139" s="25"/>
      <c r="N3139" s="25"/>
      <c r="P3139" s="25"/>
    </row>
    <row r="3140" spans="10:16" x14ac:dyDescent="0.4">
      <c r="J3140" s="25"/>
      <c r="K3140" s="25"/>
      <c r="L3140" s="25"/>
      <c r="M3140" s="25"/>
      <c r="N3140" s="25"/>
      <c r="P3140" s="25"/>
    </row>
    <row r="3141" spans="10:16" x14ac:dyDescent="0.4">
      <c r="J3141" s="25"/>
      <c r="K3141" s="25"/>
      <c r="L3141" s="25"/>
      <c r="M3141" s="25"/>
      <c r="N3141" s="25"/>
      <c r="P3141" s="25"/>
    </row>
    <row r="3142" spans="10:16" x14ac:dyDescent="0.4">
      <c r="J3142" s="25"/>
      <c r="K3142" s="25"/>
      <c r="L3142" s="25"/>
      <c r="M3142" s="25"/>
      <c r="N3142" s="25"/>
      <c r="P3142" s="25"/>
    </row>
    <row r="3143" spans="10:16" x14ac:dyDescent="0.4">
      <c r="J3143" s="25"/>
      <c r="K3143" s="25"/>
      <c r="L3143" s="25"/>
      <c r="M3143" s="25"/>
      <c r="N3143" s="25"/>
      <c r="P3143" s="25"/>
    </row>
    <row r="3144" spans="10:16" x14ac:dyDescent="0.4">
      <c r="J3144" s="25"/>
      <c r="K3144" s="25"/>
      <c r="L3144" s="25"/>
      <c r="M3144" s="25"/>
      <c r="N3144" s="25"/>
      <c r="P3144" s="25"/>
    </row>
    <row r="3145" spans="10:16" x14ac:dyDescent="0.4">
      <c r="J3145" s="25"/>
      <c r="K3145" s="25"/>
      <c r="L3145" s="25"/>
      <c r="M3145" s="25"/>
      <c r="N3145" s="25"/>
      <c r="P3145" s="25"/>
    </row>
    <row r="3146" spans="10:16" x14ac:dyDescent="0.4">
      <c r="J3146" s="25"/>
      <c r="K3146" s="25"/>
      <c r="L3146" s="25"/>
      <c r="M3146" s="25"/>
      <c r="N3146" s="25"/>
      <c r="P3146" s="25"/>
    </row>
    <row r="3147" spans="10:16" x14ac:dyDescent="0.4">
      <c r="J3147" s="25"/>
      <c r="K3147" s="25"/>
      <c r="L3147" s="25"/>
      <c r="M3147" s="25"/>
      <c r="N3147" s="25"/>
      <c r="P3147" s="25"/>
    </row>
    <row r="3148" spans="10:16" x14ac:dyDescent="0.4">
      <c r="J3148" s="25"/>
      <c r="K3148" s="25"/>
      <c r="L3148" s="25"/>
      <c r="M3148" s="25"/>
      <c r="N3148" s="25"/>
      <c r="P3148" s="25"/>
    </row>
    <row r="3149" spans="10:16" x14ac:dyDescent="0.4">
      <c r="J3149" s="25"/>
      <c r="K3149" s="25"/>
      <c r="L3149" s="25"/>
      <c r="M3149" s="25"/>
      <c r="N3149" s="25"/>
      <c r="P3149" s="25"/>
    </row>
    <row r="3150" spans="10:16" x14ac:dyDescent="0.4">
      <c r="J3150" s="25"/>
      <c r="K3150" s="25"/>
      <c r="L3150" s="25"/>
      <c r="M3150" s="25"/>
      <c r="N3150" s="25"/>
      <c r="P3150" s="25"/>
    </row>
    <row r="3151" spans="10:16" x14ac:dyDescent="0.4">
      <c r="J3151" s="25"/>
      <c r="K3151" s="25"/>
      <c r="L3151" s="25"/>
      <c r="M3151" s="25"/>
      <c r="N3151" s="25"/>
      <c r="P3151" s="25"/>
    </row>
    <row r="3152" spans="10:16" x14ac:dyDescent="0.4">
      <c r="J3152" s="25"/>
      <c r="K3152" s="25"/>
      <c r="L3152" s="25"/>
      <c r="M3152" s="25"/>
      <c r="N3152" s="25"/>
      <c r="P3152" s="25"/>
    </row>
    <row r="3153" spans="10:16" x14ac:dyDescent="0.4">
      <c r="J3153" s="25"/>
      <c r="K3153" s="25"/>
      <c r="L3153" s="25"/>
      <c r="M3153" s="25"/>
      <c r="N3153" s="25"/>
      <c r="P3153" s="25"/>
    </row>
    <row r="3154" spans="10:16" x14ac:dyDescent="0.4">
      <c r="J3154" s="25"/>
      <c r="K3154" s="25"/>
      <c r="L3154" s="25"/>
      <c r="M3154" s="25"/>
      <c r="N3154" s="25"/>
      <c r="P3154" s="25"/>
    </row>
    <row r="3155" spans="10:16" x14ac:dyDescent="0.4">
      <c r="J3155" s="25"/>
      <c r="K3155" s="25"/>
      <c r="L3155" s="25"/>
      <c r="M3155" s="25"/>
      <c r="N3155" s="25"/>
      <c r="P3155" s="25"/>
    </row>
    <row r="3156" spans="10:16" x14ac:dyDescent="0.4">
      <c r="J3156" s="25"/>
      <c r="K3156" s="25"/>
      <c r="L3156" s="25"/>
      <c r="M3156" s="25"/>
      <c r="N3156" s="25"/>
      <c r="P3156" s="25"/>
    </row>
    <row r="3157" spans="10:16" x14ac:dyDescent="0.4">
      <c r="J3157" s="25"/>
      <c r="K3157" s="25"/>
      <c r="L3157" s="25"/>
      <c r="M3157" s="25"/>
      <c r="N3157" s="25"/>
      <c r="P3157" s="25"/>
    </row>
    <row r="3158" spans="10:16" x14ac:dyDescent="0.4">
      <c r="J3158" s="25"/>
      <c r="K3158" s="25"/>
      <c r="L3158" s="25"/>
      <c r="M3158" s="25"/>
      <c r="N3158" s="25"/>
      <c r="P3158" s="25"/>
    </row>
    <row r="3159" spans="10:16" x14ac:dyDescent="0.4">
      <c r="J3159" s="25"/>
      <c r="K3159" s="25"/>
      <c r="L3159" s="25"/>
      <c r="M3159" s="25"/>
      <c r="N3159" s="25"/>
      <c r="P3159" s="25"/>
    </row>
    <row r="3160" spans="10:16" x14ac:dyDescent="0.4">
      <c r="J3160" s="25"/>
      <c r="K3160" s="25"/>
      <c r="L3160" s="25"/>
      <c r="M3160" s="25"/>
      <c r="N3160" s="25"/>
      <c r="P3160" s="25"/>
    </row>
    <row r="3161" spans="10:16" x14ac:dyDescent="0.4">
      <c r="J3161" s="25"/>
      <c r="K3161" s="25"/>
      <c r="L3161" s="25"/>
      <c r="M3161" s="25"/>
      <c r="N3161" s="25"/>
      <c r="P3161" s="25"/>
    </row>
    <row r="3162" spans="10:16" x14ac:dyDescent="0.4">
      <c r="J3162" s="25"/>
      <c r="K3162" s="25"/>
      <c r="L3162" s="25"/>
      <c r="M3162" s="25"/>
      <c r="N3162" s="25"/>
      <c r="P3162" s="25"/>
    </row>
    <row r="3163" spans="10:16" x14ac:dyDescent="0.4">
      <c r="J3163" s="25"/>
      <c r="K3163" s="25"/>
      <c r="L3163" s="25"/>
      <c r="M3163" s="25"/>
      <c r="N3163" s="25"/>
      <c r="P3163" s="25"/>
    </row>
    <row r="3164" spans="10:16" x14ac:dyDescent="0.4">
      <c r="J3164" s="25"/>
      <c r="K3164" s="25"/>
      <c r="L3164" s="25"/>
      <c r="M3164" s="25"/>
      <c r="N3164" s="25"/>
      <c r="P3164" s="25"/>
    </row>
    <row r="3165" spans="10:16" x14ac:dyDescent="0.4">
      <c r="J3165" s="25"/>
      <c r="K3165" s="25"/>
      <c r="L3165" s="25"/>
      <c r="M3165" s="25"/>
      <c r="N3165" s="25"/>
      <c r="P3165" s="25"/>
    </row>
    <row r="3166" spans="10:16" x14ac:dyDescent="0.4">
      <c r="J3166" s="25"/>
      <c r="K3166" s="25"/>
      <c r="L3166" s="25"/>
      <c r="M3166" s="25"/>
      <c r="N3166" s="25"/>
      <c r="P3166" s="25"/>
    </row>
    <row r="3167" spans="10:16" x14ac:dyDescent="0.4">
      <c r="J3167" s="25"/>
      <c r="K3167" s="25"/>
      <c r="L3167" s="25"/>
      <c r="M3167" s="25"/>
      <c r="N3167" s="25"/>
      <c r="P3167" s="25"/>
    </row>
    <row r="3168" spans="10:16" x14ac:dyDescent="0.4">
      <c r="J3168" s="25"/>
      <c r="K3168" s="25"/>
      <c r="L3168" s="25"/>
      <c r="M3168" s="25"/>
      <c r="N3168" s="25"/>
      <c r="P3168" s="25"/>
    </row>
    <row r="3169" spans="10:16" x14ac:dyDescent="0.4">
      <c r="J3169" s="25"/>
      <c r="K3169" s="25"/>
      <c r="L3169" s="25"/>
      <c r="M3169" s="25"/>
      <c r="N3169" s="25"/>
      <c r="P3169" s="25"/>
    </row>
    <row r="3170" spans="10:16" x14ac:dyDescent="0.4">
      <c r="J3170" s="25"/>
      <c r="K3170" s="25"/>
      <c r="L3170" s="25"/>
      <c r="M3170" s="25"/>
      <c r="N3170" s="25"/>
      <c r="P3170" s="25"/>
    </row>
    <row r="3171" spans="10:16" x14ac:dyDescent="0.4">
      <c r="J3171" s="25"/>
      <c r="K3171" s="25"/>
      <c r="L3171" s="25"/>
      <c r="M3171" s="25"/>
      <c r="N3171" s="25"/>
      <c r="P3171" s="25"/>
    </row>
    <row r="3172" spans="10:16" x14ac:dyDescent="0.4">
      <c r="J3172" s="25"/>
      <c r="K3172" s="25"/>
      <c r="L3172" s="25"/>
      <c r="M3172" s="25"/>
      <c r="N3172" s="25"/>
      <c r="P3172" s="25"/>
    </row>
    <row r="3173" spans="10:16" x14ac:dyDescent="0.4">
      <c r="J3173" s="25"/>
      <c r="K3173" s="25"/>
      <c r="L3173" s="25"/>
      <c r="M3173" s="25"/>
      <c r="N3173" s="25"/>
      <c r="P3173" s="25"/>
    </row>
    <row r="3174" spans="10:16" x14ac:dyDescent="0.4">
      <c r="J3174" s="25"/>
      <c r="K3174" s="25"/>
      <c r="L3174" s="25"/>
      <c r="M3174" s="25"/>
      <c r="N3174" s="25"/>
      <c r="P3174" s="25"/>
    </row>
    <row r="3175" spans="10:16" x14ac:dyDescent="0.4">
      <c r="J3175" s="25"/>
      <c r="K3175" s="25"/>
      <c r="L3175" s="25"/>
      <c r="M3175" s="25"/>
      <c r="N3175" s="25"/>
      <c r="P3175" s="25"/>
    </row>
    <row r="3176" spans="10:16" x14ac:dyDescent="0.4">
      <c r="J3176" s="25"/>
      <c r="K3176" s="25"/>
      <c r="L3176" s="25"/>
      <c r="M3176" s="25"/>
      <c r="N3176" s="25"/>
      <c r="P3176" s="25"/>
    </row>
    <row r="3177" spans="10:16" x14ac:dyDescent="0.4">
      <c r="J3177" s="25"/>
      <c r="K3177" s="25"/>
      <c r="L3177" s="25"/>
      <c r="M3177" s="25"/>
      <c r="N3177" s="25"/>
      <c r="P3177" s="25"/>
    </row>
    <row r="3178" spans="10:16" x14ac:dyDescent="0.4">
      <c r="J3178" s="25"/>
      <c r="K3178" s="25"/>
      <c r="L3178" s="25"/>
      <c r="M3178" s="25"/>
      <c r="N3178" s="25"/>
      <c r="P3178" s="25"/>
    </row>
    <row r="3179" spans="10:16" x14ac:dyDescent="0.4">
      <c r="J3179" s="25"/>
      <c r="K3179" s="25"/>
      <c r="L3179" s="25"/>
      <c r="M3179" s="25"/>
      <c r="N3179" s="25"/>
      <c r="P3179" s="25"/>
    </row>
    <row r="3180" spans="10:16" x14ac:dyDescent="0.4">
      <c r="J3180" s="25"/>
      <c r="K3180" s="25"/>
      <c r="L3180" s="25"/>
      <c r="M3180" s="25"/>
      <c r="N3180" s="25"/>
      <c r="P3180" s="25"/>
    </row>
    <row r="3181" spans="10:16" x14ac:dyDescent="0.4">
      <c r="J3181" s="25"/>
      <c r="K3181" s="25"/>
      <c r="L3181" s="25"/>
      <c r="M3181" s="25"/>
      <c r="N3181" s="25"/>
      <c r="P3181" s="25"/>
    </row>
    <row r="3182" spans="10:16" x14ac:dyDescent="0.4">
      <c r="J3182" s="25"/>
      <c r="K3182" s="25"/>
      <c r="L3182" s="25"/>
      <c r="M3182" s="25"/>
      <c r="N3182" s="25"/>
      <c r="P3182" s="25"/>
    </row>
    <row r="3183" spans="10:16" x14ac:dyDescent="0.4">
      <c r="J3183" s="25"/>
      <c r="K3183" s="25"/>
      <c r="L3183" s="25"/>
      <c r="M3183" s="25"/>
      <c r="N3183" s="25"/>
      <c r="P3183" s="25"/>
    </row>
    <row r="3184" spans="10:16" x14ac:dyDescent="0.4">
      <c r="J3184" s="25"/>
      <c r="K3184" s="25"/>
      <c r="L3184" s="25"/>
      <c r="M3184" s="25"/>
      <c r="N3184" s="25"/>
      <c r="P3184" s="25"/>
    </row>
    <row r="3185" spans="10:16" x14ac:dyDescent="0.4">
      <c r="J3185" s="25"/>
      <c r="K3185" s="25"/>
      <c r="L3185" s="25"/>
      <c r="M3185" s="25"/>
      <c r="N3185" s="25"/>
      <c r="P3185" s="25"/>
    </row>
    <row r="3186" spans="10:16" x14ac:dyDescent="0.4">
      <c r="J3186" s="25"/>
      <c r="K3186" s="25"/>
      <c r="L3186" s="25"/>
      <c r="M3186" s="25"/>
      <c r="N3186" s="25"/>
      <c r="P3186" s="25"/>
    </row>
    <row r="3187" spans="10:16" x14ac:dyDescent="0.4">
      <c r="J3187" s="25"/>
      <c r="K3187" s="25"/>
      <c r="L3187" s="25"/>
      <c r="M3187" s="25"/>
      <c r="N3187" s="25"/>
      <c r="P3187" s="25"/>
    </row>
    <row r="3188" spans="10:16" x14ac:dyDescent="0.4">
      <c r="J3188" s="25"/>
      <c r="K3188" s="25"/>
      <c r="L3188" s="25"/>
      <c r="M3188" s="25"/>
      <c r="N3188" s="25"/>
      <c r="P3188" s="25"/>
    </row>
    <row r="3189" spans="10:16" x14ac:dyDescent="0.4">
      <c r="J3189" s="25"/>
      <c r="K3189" s="25"/>
      <c r="L3189" s="25"/>
      <c r="M3189" s="25"/>
      <c r="N3189" s="25"/>
      <c r="P3189" s="25"/>
    </row>
    <row r="3190" spans="10:16" x14ac:dyDescent="0.4">
      <c r="J3190" s="25"/>
      <c r="K3190" s="25"/>
      <c r="L3190" s="25"/>
      <c r="M3190" s="25"/>
      <c r="N3190" s="25"/>
      <c r="P3190" s="25"/>
    </row>
    <row r="3191" spans="10:16" x14ac:dyDescent="0.4">
      <c r="J3191" s="25"/>
      <c r="K3191" s="25"/>
      <c r="L3191" s="25"/>
      <c r="M3191" s="25"/>
      <c r="N3191" s="25"/>
      <c r="P3191" s="25"/>
    </row>
    <row r="3192" spans="10:16" x14ac:dyDescent="0.4">
      <c r="J3192" s="25"/>
      <c r="K3192" s="25"/>
      <c r="L3192" s="25"/>
      <c r="M3192" s="25"/>
      <c r="N3192" s="25"/>
      <c r="P3192" s="25"/>
    </row>
    <row r="3193" spans="10:16" x14ac:dyDescent="0.4">
      <c r="J3193" s="25"/>
      <c r="K3193" s="25"/>
      <c r="L3193" s="25"/>
      <c r="M3193" s="25"/>
      <c r="N3193" s="25"/>
      <c r="P3193" s="25"/>
    </row>
    <row r="3194" spans="10:16" x14ac:dyDescent="0.4">
      <c r="J3194" s="25"/>
      <c r="K3194" s="25"/>
      <c r="L3194" s="25"/>
      <c r="M3194" s="25"/>
      <c r="N3194" s="25"/>
      <c r="P3194" s="25"/>
    </row>
    <row r="3195" spans="10:16" x14ac:dyDescent="0.4">
      <c r="J3195" s="25"/>
      <c r="K3195" s="25"/>
      <c r="L3195" s="25"/>
      <c r="M3195" s="25"/>
      <c r="N3195" s="25"/>
      <c r="P3195" s="25"/>
    </row>
    <row r="3196" spans="10:16" x14ac:dyDescent="0.4">
      <c r="J3196" s="25"/>
      <c r="K3196" s="25"/>
      <c r="L3196" s="25"/>
      <c r="M3196" s="25"/>
      <c r="N3196" s="25"/>
      <c r="P3196" s="25"/>
    </row>
    <row r="3197" spans="10:16" x14ac:dyDescent="0.4">
      <c r="J3197" s="25"/>
      <c r="K3197" s="25"/>
      <c r="L3197" s="25"/>
      <c r="M3197" s="25"/>
      <c r="N3197" s="25"/>
      <c r="P3197" s="25"/>
    </row>
    <row r="3198" spans="10:16" x14ac:dyDescent="0.4">
      <c r="J3198" s="25"/>
      <c r="K3198" s="25"/>
      <c r="L3198" s="25"/>
      <c r="M3198" s="25"/>
      <c r="N3198" s="25"/>
      <c r="P3198" s="25"/>
    </row>
    <row r="3199" spans="10:16" x14ac:dyDescent="0.4">
      <c r="J3199" s="25"/>
      <c r="K3199" s="25"/>
      <c r="L3199" s="25"/>
      <c r="M3199" s="25"/>
      <c r="N3199" s="25"/>
      <c r="P3199" s="25"/>
    </row>
    <row r="3200" spans="10:16" x14ac:dyDescent="0.4">
      <c r="J3200" s="25"/>
      <c r="K3200" s="25"/>
      <c r="L3200" s="25"/>
      <c r="M3200" s="25"/>
      <c r="N3200" s="25"/>
      <c r="P3200" s="25"/>
    </row>
    <row r="3201" spans="10:16" x14ac:dyDescent="0.4">
      <c r="J3201" s="25"/>
      <c r="K3201" s="25"/>
      <c r="L3201" s="25"/>
      <c r="M3201" s="25"/>
      <c r="N3201" s="25"/>
      <c r="P3201" s="25"/>
    </row>
    <row r="3202" spans="10:16" x14ac:dyDescent="0.4">
      <c r="J3202" s="25"/>
      <c r="K3202" s="25"/>
      <c r="L3202" s="25"/>
      <c r="M3202" s="25"/>
      <c r="N3202" s="25"/>
      <c r="P3202" s="25"/>
    </row>
    <row r="3203" spans="10:16" x14ac:dyDescent="0.4">
      <c r="J3203" s="25"/>
      <c r="K3203" s="25"/>
      <c r="L3203" s="25"/>
      <c r="M3203" s="25"/>
      <c r="N3203" s="25"/>
      <c r="P3203" s="25"/>
    </row>
    <row r="3204" spans="10:16" x14ac:dyDescent="0.4">
      <c r="J3204" s="25"/>
      <c r="K3204" s="25"/>
      <c r="L3204" s="25"/>
      <c r="M3204" s="25"/>
      <c r="N3204" s="25"/>
      <c r="P3204" s="25"/>
    </row>
    <row r="3205" spans="10:16" x14ac:dyDescent="0.4">
      <c r="J3205" s="25"/>
      <c r="K3205" s="25"/>
      <c r="L3205" s="25"/>
      <c r="M3205" s="25"/>
      <c r="N3205" s="25"/>
      <c r="P3205" s="25"/>
    </row>
    <row r="3206" spans="10:16" x14ac:dyDescent="0.4">
      <c r="J3206" s="25"/>
      <c r="K3206" s="25"/>
      <c r="L3206" s="25"/>
      <c r="M3206" s="25"/>
      <c r="N3206" s="25"/>
      <c r="P3206" s="25"/>
    </row>
    <row r="3207" spans="10:16" x14ac:dyDescent="0.4">
      <c r="J3207" s="25"/>
      <c r="K3207" s="25"/>
      <c r="L3207" s="25"/>
      <c r="M3207" s="25"/>
      <c r="N3207" s="25"/>
      <c r="P3207" s="25"/>
    </row>
    <row r="3208" spans="10:16" x14ac:dyDescent="0.4">
      <c r="J3208" s="25"/>
      <c r="K3208" s="25"/>
      <c r="L3208" s="25"/>
      <c r="M3208" s="25"/>
      <c r="N3208" s="25"/>
      <c r="P3208" s="25"/>
    </row>
    <row r="3209" spans="10:16" x14ac:dyDescent="0.4">
      <c r="J3209" s="25"/>
      <c r="K3209" s="25"/>
      <c r="L3209" s="25"/>
      <c r="M3209" s="25"/>
      <c r="N3209" s="25"/>
      <c r="P3209" s="25"/>
    </row>
    <row r="3210" spans="10:16" x14ac:dyDescent="0.4">
      <c r="J3210" s="25"/>
      <c r="K3210" s="25"/>
      <c r="L3210" s="25"/>
      <c r="M3210" s="25"/>
      <c r="N3210" s="25"/>
      <c r="P3210" s="25"/>
    </row>
    <row r="3211" spans="10:16" x14ac:dyDescent="0.4">
      <c r="J3211" s="25"/>
      <c r="K3211" s="25"/>
      <c r="L3211" s="25"/>
      <c r="M3211" s="25"/>
      <c r="N3211" s="25"/>
      <c r="P3211" s="25"/>
    </row>
    <row r="3212" spans="10:16" x14ac:dyDescent="0.4">
      <c r="J3212" s="25"/>
      <c r="K3212" s="25"/>
      <c r="L3212" s="25"/>
      <c r="M3212" s="25"/>
      <c r="N3212" s="25"/>
      <c r="P3212" s="25"/>
    </row>
    <row r="3213" spans="10:16" x14ac:dyDescent="0.4">
      <c r="J3213" s="25"/>
      <c r="K3213" s="25"/>
      <c r="L3213" s="25"/>
      <c r="M3213" s="25"/>
      <c r="N3213" s="25"/>
      <c r="P3213" s="25"/>
    </row>
    <row r="3214" spans="10:16" x14ac:dyDescent="0.4">
      <c r="J3214" s="25"/>
      <c r="K3214" s="25"/>
      <c r="L3214" s="25"/>
      <c r="M3214" s="25"/>
      <c r="N3214" s="25"/>
      <c r="P3214" s="25"/>
    </row>
    <row r="3215" spans="10:16" x14ac:dyDescent="0.4">
      <c r="J3215" s="25"/>
      <c r="K3215" s="25"/>
      <c r="L3215" s="25"/>
      <c r="M3215" s="25"/>
      <c r="N3215" s="25"/>
      <c r="P3215" s="25"/>
    </row>
    <row r="3216" spans="10:16" x14ac:dyDescent="0.4">
      <c r="J3216" s="25"/>
      <c r="K3216" s="25"/>
      <c r="L3216" s="25"/>
      <c r="M3216" s="25"/>
      <c r="N3216" s="25"/>
      <c r="P3216" s="25"/>
    </row>
    <row r="3217" spans="10:16" x14ac:dyDescent="0.4">
      <c r="J3217" s="25"/>
      <c r="K3217" s="25"/>
      <c r="L3217" s="25"/>
      <c r="M3217" s="25"/>
      <c r="N3217" s="25"/>
      <c r="P3217" s="25"/>
    </row>
    <row r="3218" spans="10:16" x14ac:dyDescent="0.4">
      <c r="J3218" s="25"/>
      <c r="K3218" s="25"/>
      <c r="L3218" s="25"/>
      <c r="M3218" s="25"/>
      <c r="N3218" s="25"/>
      <c r="P3218" s="25"/>
    </row>
    <row r="3219" spans="10:16" x14ac:dyDescent="0.4">
      <c r="J3219" s="25"/>
      <c r="K3219" s="25"/>
      <c r="L3219" s="25"/>
      <c r="M3219" s="25"/>
      <c r="N3219" s="25"/>
      <c r="P3219" s="25"/>
    </row>
    <row r="3220" spans="10:16" x14ac:dyDescent="0.4">
      <c r="J3220" s="25"/>
      <c r="K3220" s="25"/>
      <c r="L3220" s="25"/>
      <c r="M3220" s="25"/>
      <c r="N3220" s="25"/>
      <c r="P3220" s="25"/>
    </row>
    <row r="3221" spans="10:16" x14ac:dyDescent="0.4">
      <c r="J3221" s="25"/>
      <c r="K3221" s="25"/>
      <c r="L3221" s="25"/>
      <c r="M3221" s="25"/>
      <c r="N3221" s="25"/>
      <c r="P3221" s="25"/>
    </row>
    <row r="3222" spans="10:16" x14ac:dyDescent="0.4">
      <c r="J3222" s="25"/>
      <c r="K3222" s="25"/>
      <c r="L3222" s="25"/>
      <c r="M3222" s="25"/>
      <c r="N3222" s="25"/>
      <c r="P3222" s="25"/>
    </row>
    <row r="3223" spans="10:16" x14ac:dyDescent="0.4">
      <c r="J3223" s="25"/>
      <c r="K3223" s="25"/>
      <c r="L3223" s="25"/>
      <c r="M3223" s="25"/>
      <c r="N3223" s="25"/>
      <c r="P3223" s="25"/>
    </row>
    <row r="3224" spans="10:16" x14ac:dyDescent="0.4">
      <c r="J3224" s="25"/>
      <c r="K3224" s="25"/>
      <c r="L3224" s="25"/>
      <c r="M3224" s="25"/>
      <c r="N3224" s="25"/>
      <c r="P3224" s="25"/>
    </row>
    <row r="3225" spans="10:16" x14ac:dyDescent="0.4">
      <c r="J3225" s="25"/>
      <c r="K3225" s="25"/>
      <c r="L3225" s="25"/>
      <c r="M3225" s="25"/>
      <c r="N3225" s="25"/>
      <c r="P3225" s="25"/>
    </row>
    <row r="3226" spans="10:16" x14ac:dyDescent="0.4">
      <c r="J3226" s="25"/>
      <c r="K3226" s="25"/>
      <c r="L3226" s="25"/>
      <c r="M3226" s="25"/>
      <c r="N3226" s="25"/>
      <c r="P3226" s="25"/>
    </row>
    <row r="3227" spans="10:16" x14ac:dyDescent="0.4">
      <c r="J3227" s="25"/>
      <c r="K3227" s="25"/>
      <c r="L3227" s="25"/>
      <c r="M3227" s="25"/>
      <c r="N3227" s="25"/>
      <c r="P3227" s="25"/>
    </row>
    <row r="3228" spans="10:16" x14ac:dyDescent="0.4">
      <c r="J3228" s="25"/>
      <c r="K3228" s="25"/>
      <c r="L3228" s="25"/>
      <c r="M3228" s="25"/>
      <c r="N3228" s="25"/>
      <c r="P3228" s="25"/>
    </row>
    <row r="3229" spans="10:16" x14ac:dyDescent="0.4">
      <c r="J3229" s="25"/>
      <c r="K3229" s="25"/>
      <c r="L3229" s="25"/>
      <c r="M3229" s="25"/>
      <c r="N3229" s="25"/>
      <c r="P3229" s="25"/>
    </row>
    <row r="3230" spans="10:16" x14ac:dyDescent="0.4">
      <c r="J3230" s="25"/>
      <c r="K3230" s="25"/>
      <c r="L3230" s="25"/>
      <c r="M3230" s="25"/>
      <c r="N3230" s="25"/>
      <c r="P3230" s="25"/>
    </row>
    <row r="3231" spans="10:16" x14ac:dyDescent="0.4">
      <c r="J3231" s="25"/>
      <c r="K3231" s="25"/>
      <c r="L3231" s="25"/>
      <c r="M3231" s="25"/>
      <c r="N3231" s="25"/>
      <c r="P3231" s="25"/>
    </row>
    <row r="3232" spans="10:16" x14ac:dyDescent="0.4">
      <c r="J3232" s="25"/>
      <c r="K3232" s="25"/>
      <c r="L3232" s="25"/>
      <c r="M3232" s="25"/>
      <c r="N3232" s="25"/>
      <c r="P3232" s="25"/>
    </row>
    <row r="3233" spans="10:16" x14ac:dyDescent="0.4">
      <c r="J3233" s="25"/>
      <c r="K3233" s="25"/>
      <c r="L3233" s="25"/>
      <c r="M3233" s="25"/>
      <c r="N3233" s="25"/>
      <c r="P3233" s="25"/>
    </row>
    <row r="3234" spans="10:16" x14ac:dyDescent="0.4">
      <c r="J3234" s="25"/>
      <c r="K3234" s="25"/>
      <c r="L3234" s="25"/>
      <c r="M3234" s="25"/>
      <c r="N3234" s="25"/>
      <c r="P3234" s="25"/>
    </row>
    <row r="3235" spans="10:16" x14ac:dyDescent="0.4">
      <c r="J3235" s="25"/>
      <c r="K3235" s="25"/>
      <c r="L3235" s="25"/>
      <c r="M3235" s="25"/>
      <c r="N3235" s="25"/>
      <c r="P3235" s="25"/>
    </row>
    <row r="3236" spans="10:16" x14ac:dyDescent="0.4">
      <c r="J3236" s="25"/>
      <c r="K3236" s="25"/>
      <c r="L3236" s="25"/>
      <c r="M3236" s="25"/>
      <c r="N3236" s="25"/>
      <c r="P3236" s="25"/>
    </row>
    <row r="3237" spans="10:16" x14ac:dyDescent="0.4">
      <c r="J3237" s="25"/>
      <c r="K3237" s="25"/>
      <c r="L3237" s="25"/>
      <c r="M3237" s="25"/>
      <c r="N3237" s="25"/>
      <c r="P3237" s="25"/>
    </row>
    <row r="3238" spans="10:16" x14ac:dyDescent="0.4">
      <c r="J3238" s="25"/>
      <c r="K3238" s="25"/>
      <c r="L3238" s="25"/>
      <c r="M3238" s="25"/>
      <c r="N3238" s="25"/>
      <c r="P3238" s="25"/>
    </row>
    <row r="3239" spans="10:16" x14ac:dyDescent="0.4">
      <c r="J3239" s="25"/>
      <c r="K3239" s="25"/>
      <c r="L3239" s="25"/>
      <c r="M3239" s="25"/>
      <c r="N3239" s="25"/>
      <c r="P3239" s="25"/>
    </row>
    <row r="3240" spans="10:16" x14ac:dyDescent="0.4">
      <c r="J3240" s="25"/>
      <c r="K3240" s="25"/>
      <c r="L3240" s="25"/>
      <c r="M3240" s="25"/>
      <c r="N3240" s="25"/>
      <c r="P3240" s="25"/>
    </row>
    <row r="3241" spans="10:16" x14ac:dyDescent="0.4">
      <c r="J3241" s="25"/>
      <c r="K3241" s="25"/>
      <c r="L3241" s="25"/>
      <c r="M3241" s="25"/>
      <c r="N3241" s="25"/>
      <c r="P3241" s="25"/>
    </row>
    <row r="3242" spans="10:16" x14ac:dyDescent="0.4">
      <c r="J3242" s="25"/>
      <c r="K3242" s="25"/>
      <c r="L3242" s="25"/>
      <c r="M3242" s="25"/>
      <c r="N3242" s="25"/>
      <c r="P3242" s="25"/>
    </row>
    <row r="3243" spans="10:16" x14ac:dyDescent="0.4">
      <c r="J3243" s="25"/>
      <c r="K3243" s="25"/>
      <c r="L3243" s="25"/>
      <c r="M3243" s="25"/>
      <c r="N3243" s="25"/>
      <c r="P3243" s="25"/>
    </row>
    <row r="3244" spans="10:16" x14ac:dyDescent="0.4">
      <c r="J3244" s="25"/>
      <c r="K3244" s="25"/>
      <c r="L3244" s="25"/>
      <c r="M3244" s="25"/>
      <c r="N3244" s="25"/>
      <c r="P3244" s="25"/>
    </row>
    <row r="3245" spans="10:16" x14ac:dyDescent="0.4">
      <c r="J3245" s="25"/>
      <c r="K3245" s="25"/>
      <c r="L3245" s="25"/>
      <c r="M3245" s="25"/>
      <c r="N3245" s="25"/>
      <c r="P3245" s="25"/>
    </row>
    <row r="3246" spans="10:16" x14ac:dyDescent="0.4">
      <c r="J3246" s="25"/>
      <c r="K3246" s="25"/>
      <c r="L3246" s="25"/>
      <c r="M3246" s="25"/>
      <c r="N3246" s="25"/>
      <c r="P3246" s="25"/>
    </row>
    <row r="3247" spans="10:16" x14ac:dyDescent="0.4">
      <c r="J3247" s="25"/>
      <c r="K3247" s="25"/>
      <c r="L3247" s="25"/>
      <c r="M3247" s="25"/>
      <c r="N3247" s="25"/>
      <c r="P3247" s="25"/>
    </row>
    <row r="3248" spans="10:16" x14ac:dyDescent="0.4">
      <c r="J3248" s="25"/>
      <c r="K3248" s="25"/>
      <c r="L3248" s="25"/>
      <c r="M3248" s="25"/>
      <c r="N3248" s="25"/>
      <c r="P3248" s="25"/>
    </row>
    <row r="3249" spans="10:16" x14ac:dyDescent="0.4">
      <c r="J3249" s="25"/>
      <c r="K3249" s="25"/>
      <c r="L3249" s="25"/>
      <c r="M3249" s="25"/>
      <c r="N3249" s="25"/>
      <c r="P3249" s="25"/>
    </row>
    <row r="3250" spans="10:16" x14ac:dyDescent="0.4">
      <c r="J3250" s="25"/>
      <c r="K3250" s="25"/>
      <c r="L3250" s="25"/>
      <c r="M3250" s="25"/>
      <c r="N3250" s="25"/>
      <c r="P3250" s="25"/>
    </row>
    <row r="3251" spans="10:16" x14ac:dyDescent="0.4">
      <c r="J3251" s="25"/>
      <c r="K3251" s="25"/>
      <c r="L3251" s="25"/>
      <c r="M3251" s="25"/>
      <c r="N3251" s="25"/>
      <c r="P3251" s="25"/>
    </row>
    <row r="3252" spans="10:16" x14ac:dyDescent="0.4">
      <c r="J3252" s="25"/>
      <c r="K3252" s="25"/>
      <c r="L3252" s="25"/>
      <c r="M3252" s="25"/>
      <c r="N3252" s="25"/>
      <c r="P3252" s="25"/>
    </row>
    <row r="3253" spans="10:16" x14ac:dyDescent="0.4">
      <c r="J3253" s="25"/>
      <c r="K3253" s="25"/>
      <c r="L3253" s="25"/>
      <c r="M3253" s="25"/>
      <c r="N3253" s="25"/>
      <c r="P3253" s="25"/>
    </row>
    <row r="3254" spans="10:16" x14ac:dyDescent="0.4">
      <c r="J3254" s="25"/>
      <c r="K3254" s="25"/>
      <c r="L3254" s="25"/>
      <c r="M3254" s="25"/>
      <c r="N3254" s="25"/>
      <c r="P3254" s="25"/>
    </row>
    <row r="3255" spans="10:16" x14ac:dyDescent="0.4">
      <c r="J3255" s="25"/>
      <c r="K3255" s="25"/>
      <c r="L3255" s="25"/>
      <c r="M3255" s="25"/>
      <c r="N3255" s="25"/>
      <c r="P3255" s="25"/>
    </row>
    <row r="3256" spans="10:16" x14ac:dyDescent="0.4">
      <c r="J3256" s="25"/>
      <c r="K3256" s="25"/>
      <c r="L3256" s="25"/>
      <c r="M3256" s="25"/>
      <c r="N3256" s="25"/>
      <c r="P3256" s="25"/>
    </row>
    <row r="3257" spans="10:16" x14ac:dyDescent="0.4">
      <c r="J3257" s="25"/>
      <c r="K3257" s="25"/>
      <c r="L3257" s="25"/>
      <c r="M3257" s="25"/>
      <c r="N3257" s="25"/>
      <c r="P3257" s="25"/>
    </row>
    <row r="3258" spans="10:16" x14ac:dyDescent="0.4">
      <c r="J3258" s="25"/>
      <c r="K3258" s="25"/>
      <c r="L3258" s="25"/>
      <c r="M3258" s="25"/>
      <c r="N3258" s="25"/>
      <c r="P3258" s="25"/>
    </row>
    <row r="3259" spans="10:16" x14ac:dyDescent="0.4">
      <c r="J3259" s="25"/>
      <c r="K3259" s="25"/>
      <c r="L3259" s="25"/>
      <c r="M3259" s="25"/>
      <c r="N3259" s="25"/>
      <c r="P3259" s="25"/>
    </row>
    <row r="3260" spans="10:16" x14ac:dyDescent="0.4">
      <c r="J3260" s="25"/>
      <c r="K3260" s="25"/>
      <c r="L3260" s="25"/>
      <c r="M3260" s="25"/>
      <c r="N3260" s="25"/>
      <c r="P3260" s="25"/>
    </row>
    <row r="3261" spans="10:16" x14ac:dyDescent="0.4">
      <c r="J3261" s="25"/>
      <c r="K3261" s="25"/>
      <c r="L3261" s="25"/>
      <c r="M3261" s="25"/>
      <c r="N3261" s="25"/>
      <c r="P3261" s="25"/>
    </row>
    <row r="3262" spans="10:16" x14ac:dyDescent="0.4">
      <c r="J3262" s="25"/>
      <c r="K3262" s="25"/>
      <c r="L3262" s="25"/>
      <c r="M3262" s="25"/>
      <c r="N3262" s="25"/>
      <c r="P3262" s="25"/>
    </row>
    <row r="3263" spans="10:16" x14ac:dyDescent="0.4">
      <c r="J3263" s="25"/>
      <c r="K3263" s="25"/>
      <c r="L3263" s="25"/>
      <c r="M3263" s="25"/>
      <c r="N3263" s="25"/>
      <c r="P3263" s="25"/>
    </row>
    <row r="3264" spans="10:16" x14ac:dyDescent="0.4">
      <c r="J3264" s="25"/>
      <c r="K3264" s="25"/>
      <c r="L3264" s="25"/>
      <c r="M3264" s="25"/>
      <c r="N3264" s="25"/>
      <c r="P3264" s="25"/>
    </row>
    <row r="3265" spans="10:16" x14ac:dyDescent="0.4">
      <c r="J3265" s="25"/>
      <c r="K3265" s="25"/>
      <c r="L3265" s="25"/>
      <c r="M3265" s="25"/>
      <c r="N3265" s="25"/>
      <c r="P3265" s="25"/>
    </row>
    <row r="3266" spans="10:16" x14ac:dyDescent="0.4">
      <c r="J3266" s="25"/>
      <c r="K3266" s="25"/>
      <c r="L3266" s="25"/>
      <c r="M3266" s="25"/>
      <c r="N3266" s="25"/>
      <c r="P3266" s="25"/>
    </row>
    <row r="3267" spans="10:16" x14ac:dyDescent="0.4">
      <c r="J3267" s="25"/>
      <c r="K3267" s="25"/>
      <c r="L3267" s="25"/>
      <c r="M3267" s="25"/>
      <c r="N3267" s="25"/>
      <c r="P3267" s="25"/>
    </row>
    <row r="3268" spans="10:16" x14ac:dyDescent="0.4">
      <c r="J3268" s="25"/>
      <c r="K3268" s="25"/>
      <c r="L3268" s="25"/>
      <c r="M3268" s="25"/>
      <c r="N3268" s="25"/>
      <c r="P3268" s="25"/>
    </row>
    <row r="3269" spans="10:16" x14ac:dyDescent="0.4">
      <c r="J3269" s="25"/>
      <c r="K3269" s="25"/>
      <c r="L3269" s="25"/>
      <c r="M3269" s="25"/>
      <c r="N3269" s="25"/>
      <c r="P3269" s="25"/>
    </row>
    <row r="3270" spans="10:16" x14ac:dyDescent="0.4">
      <c r="J3270" s="25"/>
      <c r="K3270" s="25"/>
      <c r="L3270" s="25"/>
      <c r="M3270" s="25"/>
      <c r="N3270" s="25"/>
      <c r="P3270" s="25"/>
    </row>
    <row r="3271" spans="10:16" x14ac:dyDescent="0.4">
      <c r="J3271" s="25"/>
      <c r="K3271" s="25"/>
      <c r="L3271" s="25"/>
      <c r="M3271" s="25"/>
      <c r="N3271" s="25"/>
      <c r="P3271" s="25"/>
    </row>
    <row r="3272" spans="10:16" x14ac:dyDescent="0.4">
      <c r="J3272" s="25"/>
      <c r="K3272" s="25"/>
      <c r="L3272" s="25"/>
      <c r="M3272" s="25"/>
      <c r="N3272" s="25"/>
      <c r="P3272" s="25"/>
    </row>
    <row r="3273" spans="10:16" x14ac:dyDescent="0.4">
      <c r="J3273" s="25"/>
      <c r="K3273" s="25"/>
      <c r="L3273" s="25"/>
      <c r="M3273" s="25"/>
      <c r="N3273" s="25"/>
      <c r="P3273" s="25"/>
    </row>
    <row r="3274" spans="10:16" x14ac:dyDescent="0.4">
      <c r="J3274" s="25"/>
      <c r="K3274" s="25"/>
      <c r="L3274" s="25"/>
      <c r="M3274" s="25"/>
      <c r="N3274" s="25"/>
      <c r="P3274" s="25"/>
    </row>
    <row r="3275" spans="10:16" x14ac:dyDescent="0.4">
      <c r="J3275" s="25"/>
      <c r="K3275" s="25"/>
      <c r="L3275" s="25"/>
      <c r="M3275" s="25"/>
      <c r="N3275" s="25"/>
      <c r="P3275" s="25"/>
    </row>
    <row r="3276" spans="10:16" x14ac:dyDescent="0.4">
      <c r="J3276" s="25"/>
      <c r="K3276" s="25"/>
      <c r="L3276" s="25"/>
      <c r="M3276" s="25"/>
      <c r="N3276" s="25"/>
      <c r="P3276" s="25"/>
    </row>
    <row r="3277" spans="10:16" x14ac:dyDescent="0.4">
      <c r="J3277" s="25"/>
      <c r="K3277" s="25"/>
      <c r="L3277" s="25"/>
      <c r="M3277" s="25"/>
      <c r="N3277" s="25"/>
      <c r="P3277" s="25"/>
    </row>
    <row r="3278" spans="10:16" x14ac:dyDescent="0.4">
      <c r="J3278" s="25"/>
      <c r="K3278" s="25"/>
      <c r="L3278" s="25"/>
      <c r="M3278" s="25"/>
      <c r="N3278" s="25"/>
      <c r="P3278" s="25"/>
    </row>
    <row r="3279" spans="10:16" x14ac:dyDescent="0.4">
      <c r="J3279" s="25"/>
      <c r="K3279" s="25"/>
      <c r="L3279" s="25"/>
      <c r="M3279" s="25"/>
      <c r="N3279" s="25"/>
      <c r="P3279" s="25"/>
    </row>
    <row r="3280" spans="10:16" x14ac:dyDescent="0.4">
      <c r="J3280" s="25"/>
      <c r="K3280" s="25"/>
      <c r="L3280" s="25"/>
      <c r="M3280" s="25"/>
      <c r="N3280" s="25"/>
      <c r="P3280" s="25"/>
    </row>
    <row r="3281" spans="10:16" x14ac:dyDescent="0.4">
      <c r="J3281" s="25"/>
      <c r="K3281" s="25"/>
      <c r="L3281" s="25"/>
      <c r="M3281" s="25"/>
      <c r="N3281" s="25"/>
      <c r="P3281" s="25"/>
    </row>
    <row r="3282" spans="10:16" x14ac:dyDescent="0.4">
      <c r="J3282" s="25"/>
      <c r="K3282" s="25"/>
      <c r="L3282" s="25"/>
      <c r="M3282" s="25"/>
      <c r="N3282" s="25"/>
      <c r="P3282" s="25"/>
    </row>
    <row r="3283" spans="10:16" x14ac:dyDescent="0.4">
      <c r="J3283" s="25"/>
      <c r="K3283" s="25"/>
      <c r="L3283" s="25"/>
      <c r="M3283" s="25"/>
      <c r="N3283" s="25"/>
      <c r="P3283" s="25"/>
    </row>
    <row r="3284" spans="10:16" x14ac:dyDescent="0.4">
      <c r="J3284" s="25"/>
      <c r="K3284" s="25"/>
      <c r="L3284" s="25"/>
      <c r="M3284" s="25"/>
      <c r="N3284" s="25"/>
      <c r="P3284" s="25"/>
    </row>
    <row r="3285" spans="10:16" x14ac:dyDescent="0.4">
      <c r="J3285" s="25"/>
      <c r="K3285" s="25"/>
      <c r="L3285" s="25"/>
      <c r="M3285" s="25"/>
      <c r="N3285" s="25"/>
      <c r="P3285" s="25"/>
    </row>
    <row r="3286" spans="10:16" x14ac:dyDescent="0.4">
      <c r="J3286" s="25"/>
      <c r="K3286" s="25"/>
      <c r="L3286" s="25"/>
      <c r="M3286" s="25"/>
      <c r="N3286" s="25"/>
      <c r="P3286" s="25"/>
    </row>
    <row r="3287" spans="10:16" x14ac:dyDescent="0.4">
      <c r="J3287" s="25"/>
      <c r="K3287" s="25"/>
      <c r="L3287" s="25"/>
      <c r="M3287" s="25"/>
      <c r="N3287" s="25"/>
      <c r="P3287" s="25"/>
    </row>
    <row r="3288" spans="10:16" x14ac:dyDescent="0.4">
      <c r="J3288" s="25"/>
      <c r="K3288" s="25"/>
      <c r="L3288" s="25"/>
      <c r="M3288" s="25"/>
      <c r="N3288" s="25"/>
      <c r="P3288" s="25"/>
    </row>
    <row r="3289" spans="10:16" x14ac:dyDescent="0.4">
      <c r="J3289" s="25"/>
      <c r="K3289" s="25"/>
      <c r="L3289" s="25"/>
      <c r="M3289" s="25"/>
      <c r="N3289" s="25"/>
      <c r="P3289" s="25"/>
    </row>
    <row r="3290" spans="10:16" x14ac:dyDescent="0.4">
      <c r="J3290" s="25"/>
      <c r="K3290" s="25"/>
      <c r="L3290" s="25"/>
      <c r="M3290" s="25"/>
      <c r="N3290" s="25"/>
      <c r="P3290" s="25"/>
    </row>
    <row r="3291" spans="10:16" x14ac:dyDescent="0.4">
      <c r="J3291" s="25"/>
      <c r="K3291" s="25"/>
      <c r="L3291" s="25"/>
      <c r="M3291" s="25"/>
      <c r="N3291" s="25"/>
      <c r="P3291" s="25"/>
    </row>
    <row r="3292" spans="10:16" x14ac:dyDescent="0.4">
      <c r="J3292" s="25"/>
      <c r="K3292" s="25"/>
      <c r="L3292" s="25"/>
      <c r="M3292" s="25"/>
      <c r="N3292" s="25"/>
      <c r="P3292" s="25"/>
    </row>
    <row r="3293" spans="10:16" x14ac:dyDescent="0.4">
      <c r="J3293" s="25"/>
      <c r="K3293" s="25"/>
      <c r="L3293" s="25"/>
      <c r="M3293" s="25"/>
      <c r="N3293" s="25"/>
      <c r="P3293" s="25"/>
    </row>
    <row r="3294" spans="10:16" x14ac:dyDescent="0.4">
      <c r="J3294" s="25"/>
      <c r="K3294" s="25"/>
      <c r="L3294" s="25"/>
      <c r="M3294" s="25"/>
      <c r="N3294" s="25"/>
      <c r="P3294" s="25"/>
    </row>
    <row r="3295" spans="10:16" x14ac:dyDescent="0.4">
      <c r="J3295" s="25"/>
      <c r="K3295" s="25"/>
      <c r="L3295" s="25"/>
      <c r="M3295" s="25"/>
      <c r="N3295" s="25"/>
      <c r="P3295" s="25"/>
    </row>
    <row r="3296" spans="10:16" x14ac:dyDescent="0.4">
      <c r="J3296" s="25"/>
      <c r="K3296" s="25"/>
      <c r="L3296" s="25"/>
      <c r="M3296" s="25"/>
      <c r="N3296" s="25"/>
      <c r="P3296" s="25"/>
    </row>
    <row r="3297" spans="10:16" x14ac:dyDescent="0.4">
      <c r="J3297" s="25"/>
      <c r="K3297" s="25"/>
      <c r="L3297" s="25"/>
      <c r="M3297" s="25"/>
      <c r="N3297" s="25"/>
      <c r="P3297" s="25"/>
    </row>
    <row r="3298" spans="10:16" x14ac:dyDescent="0.4">
      <c r="J3298" s="25"/>
      <c r="K3298" s="25"/>
      <c r="L3298" s="25"/>
      <c r="M3298" s="25"/>
      <c r="N3298" s="25"/>
      <c r="P3298" s="25"/>
    </row>
    <row r="3299" spans="10:16" x14ac:dyDescent="0.4">
      <c r="J3299" s="25"/>
      <c r="K3299" s="25"/>
      <c r="L3299" s="25"/>
      <c r="M3299" s="25"/>
      <c r="N3299" s="25"/>
      <c r="P3299" s="25"/>
    </row>
    <row r="3300" spans="10:16" x14ac:dyDescent="0.4">
      <c r="J3300" s="25"/>
      <c r="K3300" s="25"/>
      <c r="L3300" s="25"/>
      <c r="M3300" s="25"/>
      <c r="N3300" s="25"/>
      <c r="P3300" s="25"/>
    </row>
    <row r="3301" spans="10:16" x14ac:dyDescent="0.4">
      <c r="J3301" s="25"/>
      <c r="K3301" s="25"/>
      <c r="L3301" s="25"/>
      <c r="M3301" s="25"/>
      <c r="N3301" s="25"/>
      <c r="P3301" s="25"/>
    </row>
    <row r="3302" spans="10:16" x14ac:dyDescent="0.4">
      <c r="J3302" s="25"/>
      <c r="K3302" s="25"/>
      <c r="L3302" s="25"/>
      <c r="M3302" s="25"/>
      <c r="N3302" s="25"/>
      <c r="P3302" s="25"/>
    </row>
    <row r="3303" spans="10:16" x14ac:dyDescent="0.4">
      <c r="J3303" s="25"/>
      <c r="K3303" s="25"/>
      <c r="L3303" s="25"/>
      <c r="M3303" s="25"/>
      <c r="N3303" s="25"/>
      <c r="P3303" s="25"/>
    </row>
    <row r="3304" spans="10:16" x14ac:dyDescent="0.4">
      <c r="J3304" s="25"/>
      <c r="K3304" s="25"/>
      <c r="L3304" s="25"/>
      <c r="M3304" s="25"/>
      <c r="N3304" s="25"/>
      <c r="P3304" s="25"/>
    </row>
    <row r="3305" spans="10:16" x14ac:dyDescent="0.4">
      <c r="J3305" s="25"/>
      <c r="K3305" s="25"/>
      <c r="L3305" s="25"/>
      <c r="M3305" s="25"/>
      <c r="N3305" s="25"/>
      <c r="P3305" s="25"/>
    </row>
    <row r="3306" spans="10:16" x14ac:dyDescent="0.4">
      <c r="J3306" s="25"/>
      <c r="K3306" s="25"/>
      <c r="L3306" s="25"/>
      <c r="M3306" s="25"/>
      <c r="N3306" s="25"/>
      <c r="P3306" s="25"/>
    </row>
    <row r="3307" spans="10:16" x14ac:dyDescent="0.4">
      <c r="J3307" s="25"/>
      <c r="K3307" s="25"/>
      <c r="L3307" s="25"/>
      <c r="M3307" s="25"/>
      <c r="N3307" s="25"/>
      <c r="P3307" s="25"/>
    </row>
    <row r="3308" spans="10:16" x14ac:dyDescent="0.4">
      <c r="J3308" s="25"/>
      <c r="K3308" s="25"/>
      <c r="L3308" s="25"/>
      <c r="M3308" s="25"/>
      <c r="N3308" s="25"/>
      <c r="P3308" s="25"/>
    </row>
    <row r="3309" spans="10:16" x14ac:dyDescent="0.4">
      <c r="J3309" s="25"/>
      <c r="K3309" s="25"/>
      <c r="L3309" s="25"/>
      <c r="M3309" s="25"/>
      <c r="N3309" s="25"/>
      <c r="P3309" s="25"/>
    </row>
    <row r="3310" spans="10:16" x14ac:dyDescent="0.4">
      <c r="J3310" s="25"/>
      <c r="K3310" s="25"/>
      <c r="L3310" s="25"/>
      <c r="M3310" s="25"/>
      <c r="N3310" s="25"/>
      <c r="P3310" s="25"/>
    </row>
    <row r="3311" spans="10:16" x14ac:dyDescent="0.4">
      <c r="J3311" s="25"/>
      <c r="K3311" s="25"/>
      <c r="L3311" s="25"/>
      <c r="M3311" s="25"/>
      <c r="N3311" s="25"/>
      <c r="P3311" s="25"/>
    </row>
    <row r="3312" spans="10:16" x14ac:dyDescent="0.4">
      <c r="J3312" s="25"/>
      <c r="K3312" s="25"/>
      <c r="L3312" s="25"/>
      <c r="M3312" s="25"/>
      <c r="N3312" s="25"/>
      <c r="P3312" s="25"/>
    </row>
    <row r="3313" spans="10:16" x14ac:dyDescent="0.4">
      <c r="J3313" s="25"/>
      <c r="K3313" s="25"/>
      <c r="L3313" s="25"/>
      <c r="M3313" s="25"/>
      <c r="N3313" s="25"/>
      <c r="P3313" s="25"/>
    </row>
    <row r="3314" spans="10:16" x14ac:dyDescent="0.4">
      <c r="J3314" s="25"/>
      <c r="K3314" s="25"/>
      <c r="L3314" s="25"/>
      <c r="M3314" s="25"/>
      <c r="N3314" s="25"/>
      <c r="P3314" s="25"/>
    </row>
    <row r="3315" spans="10:16" x14ac:dyDescent="0.4">
      <c r="J3315" s="25"/>
      <c r="K3315" s="25"/>
      <c r="L3315" s="25"/>
      <c r="M3315" s="25"/>
      <c r="N3315" s="25"/>
      <c r="P3315" s="25"/>
    </row>
    <row r="3316" spans="10:16" x14ac:dyDescent="0.4">
      <c r="J3316" s="25"/>
      <c r="K3316" s="25"/>
      <c r="L3316" s="25"/>
      <c r="M3316" s="25"/>
      <c r="N3316" s="25"/>
      <c r="P3316" s="25"/>
    </row>
    <row r="3317" spans="10:16" x14ac:dyDescent="0.4">
      <c r="J3317" s="25"/>
      <c r="K3317" s="25"/>
      <c r="L3317" s="25"/>
      <c r="M3317" s="25"/>
      <c r="N3317" s="25"/>
      <c r="P3317" s="25"/>
    </row>
    <row r="3318" spans="10:16" x14ac:dyDescent="0.4">
      <c r="J3318" s="25"/>
      <c r="K3318" s="25"/>
      <c r="L3318" s="25"/>
      <c r="M3318" s="25"/>
      <c r="N3318" s="25"/>
      <c r="P3318" s="25"/>
    </row>
    <row r="3319" spans="10:16" x14ac:dyDescent="0.4">
      <c r="J3319" s="25"/>
      <c r="K3319" s="25"/>
      <c r="L3319" s="25"/>
      <c r="M3319" s="25"/>
      <c r="N3319" s="25"/>
      <c r="P3319" s="25"/>
    </row>
    <row r="3320" spans="10:16" x14ac:dyDescent="0.4">
      <c r="J3320" s="25"/>
      <c r="K3320" s="25"/>
      <c r="L3320" s="25"/>
      <c r="M3320" s="25"/>
      <c r="N3320" s="25"/>
      <c r="P3320" s="25"/>
    </row>
    <row r="3321" spans="10:16" x14ac:dyDescent="0.4">
      <c r="J3321" s="25"/>
      <c r="K3321" s="25"/>
      <c r="L3321" s="25"/>
      <c r="M3321" s="25"/>
      <c r="N3321" s="25"/>
      <c r="P3321" s="25"/>
    </row>
    <row r="3322" spans="10:16" x14ac:dyDescent="0.4">
      <c r="J3322" s="25"/>
      <c r="K3322" s="25"/>
      <c r="L3322" s="25"/>
      <c r="M3322" s="25"/>
      <c r="N3322" s="25"/>
      <c r="P3322" s="25"/>
    </row>
    <row r="3323" spans="10:16" x14ac:dyDescent="0.4">
      <c r="J3323" s="25"/>
      <c r="K3323" s="25"/>
      <c r="L3323" s="25"/>
      <c r="M3323" s="25"/>
      <c r="N3323" s="25"/>
      <c r="P3323" s="25"/>
    </row>
    <row r="3324" spans="10:16" x14ac:dyDescent="0.4">
      <c r="J3324" s="25"/>
      <c r="K3324" s="25"/>
      <c r="L3324" s="25"/>
      <c r="M3324" s="25"/>
      <c r="N3324" s="25"/>
      <c r="P3324" s="25"/>
    </row>
    <row r="3325" spans="10:16" x14ac:dyDescent="0.4">
      <c r="J3325" s="25"/>
      <c r="K3325" s="25"/>
      <c r="L3325" s="25"/>
      <c r="M3325" s="25"/>
      <c r="N3325" s="25"/>
      <c r="P3325" s="25"/>
    </row>
    <row r="3326" spans="10:16" x14ac:dyDescent="0.4">
      <c r="J3326" s="25"/>
      <c r="K3326" s="25"/>
      <c r="L3326" s="25"/>
      <c r="M3326" s="25"/>
      <c r="N3326" s="25"/>
      <c r="P3326" s="25"/>
    </row>
    <row r="3327" spans="10:16" x14ac:dyDescent="0.4">
      <c r="J3327" s="25"/>
      <c r="K3327" s="25"/>
      <c r="L3327" s="25"/>
      <c r="M3327" s="25"/>
      <c r="N3327" s="25"/>
      <c r="P3327" s="25"/>
    </row>
    <row r="3328" spans="10:16" x14ac:dyDescent="0.4">
      <c r="J3328" s="25"/>
      <c r="K3328" s="25"/>
      <c r="L3328" s="25"/>
      <c r="M3328" s="25"/>
      <c r="N3328" s="25"/>
      <c r="P3328" s="25"/>
    </row>
    <row r="3329" spans="10:16" x14ac:dyDescent="0.4">
      <c r="J3329" s="25"/>
      <c r="K3329" s="25"/>
      <c r="L3329" s="25"/>
      <c r="M3329" s="25"/>
      <c r="N3329" s="25"/>
      <c r="P3329" s="25"/>
    </row>
    <row r="3330" spans="10:16" x14ac:dyDescent="0.4">
      <c r="J3330" s="25"/>
      <c r="K3330" s="25"/>
      <c r="L3330" s="25"/>
      <c r="M3330" s="25"/>
      <c r="N3330" s="25"/>
      <c r="P3330" s="25"/>
    </row>
    <row r="3331" spans="10:16" x14ac:dyDescent="0.4">
      <c r="J3331" s="25"/>
      <c r="K3331" s="25"/>
      <c r="L3331" s="25"/>
      <c r="M3331" s="25"/>
      <c r="N3331" s="25"/>
      <c r="P3331" s="25"/>
    </row>
    <row r="3332" spans="10:16" x14ac:dyDescent="0.4">
      <c r="J3332" s="25"/>
      <c r="K3332" s="25"/>
      <c r="L3332" s="25"/>
      <c r="M3332" s="25"/>
      <c r="N3332" s="25"/>
      <c r="P3332" s="25"/>
    </row>
    <row r="3333" spans="10:16" x14ac:dyDescent="0.4">
      <c r="J3333" s="25"/>
      <c r="K3333" s="25"/>
      <c r="L3333" s="25"/>
      <c r="M3333" s="25"/>
      <c r="N3333" s="25"/>
      <c r="P3333" s="25"/>
    </row>
    <row r="3334" spans="10:16" x14ac:dyDescent="0.4">
      <c r="J3334" s="25"/>
      <c r="K3334" s="25"/>
      <c r="L3334" s="25"/>
      <c r="M3334" s="25"/>
      <c r="N3334" s="25"/>
      <c r="P3334" s="25"/>
    </row>
    <row r="3335" spans="10:16" x14ac:dyDescent="0.4">
      <c r="J3335" s="25"/>
      <c r="K3335" s="25"/>
      <c r="L3335" s="25"/>
      <c r="M3335" s="25"/>
      <c r="N3335" s="25"/>
      <c r="P3335" s="25"/>
    </row>
    <row r="3336" spans="10:16" x14ac:dyDescent="0.4">
      <c r="J3336" s="25"/>
      <c r="K3336" s="25"/>
      <c r="L3336" s="25"/>
      <c r="M3336" s="25"/>
      <c r="N3336" s="25"/>
      <c r="P3336" s="25"/>
    </row>
    <row r="3337" spans="10:16" x14ac:dyDescent="0.4">
      <c r="J3337" s="25"/>
      <c r="K3337" s="25"/>
      <c r="L3337" s="25"/>
      <c r="M3337" s="25"/>
      <c r="N3337" s="25"/>
      <c r="P3337" s="25"/>
    </row>
    <row r="3338" spans="10:16" x14ac:dyDescent="0.4">
      <c r="J3338" s="25"/>
      <c r="K3338" s="25"/>
      <c r="L3338" s="25"/>
      <c r="M3338" s="25"/>
      <c r="N3338" s="25"/>
      <c r="P3338" s="25"/>
    </row>
    <row r="3339" spans="10:16" x14ac:dyDescent="0.4">
      <c r="J3339" s="25"/>
      <c r="K3339" s="25"/>
      <c r="L3339" s="25"/>
      <c r="M3339" s="25"/>
      <c r="N3339" s="25"/>
      <c r="P3339" s="25"/>
    </row>
    <row r="3340" spans="10:16" x14ac:dyDescent="0.4">
      <c r="J3340" s="25"/>
      <c r="K3340" s="25"/>
      <c r="L3340" s="25"/>
      <c r="M3340" s="25"/>
      <c r="N3340" s="25"/>
      <c r="P3340" s="25"/>
    </row>
    <row r="3341" spans="10:16" x14ac:dyDescent="0.4">
      <c r="J3341" s="25"/>
      <c r="K3341" s="25"/>
      <c r="L3341" s="25"/>
      <c r="M3341" s="25"/>
      <c r="N3341" s="25"/>
      <c r="P3341" s="25"/>
    </row>
    <row r="3342" spans="10:16" x14ac:dyDescent="0.4">
      <c r="J3342" s="25"/>
      <c r="K3342" s="25"/>
      <c r="L3342" s="25"/>
      <c r="M3342" s="25"/>
      <c r="N3342" s="25"/>
      <c r="P3342" s="25"/>
    </row>
    <row r="3343" spans="10:16" x14ac:dyDescent="0.4">
      <c r="J3343" s="25"/>
      <c r="K3343" s="25"/>
      <c r="L3343" s="25"/>
      <c r="M3343" s="25"/>
      <c r="N3343" s="25"/>
      <c r="P3343" s="25"/>
    </row>
    <row r="3344" spans="10:16" x14ac:dyDescent="0.4">
      <c r="J3344" s="25"/>
      <c r="K3344" s="25"/>
      <c r="L3344" s="25"/>
      <c r="M3344" s="25"/>
      <c r="N3344" s="25"/>
      <c r="P3344" s="25"/>
    </row>
    <row r="3345" spans="10:16" x14ac:dyDescent="0.4">
      <c r="J3345" s="25"/>
      <c r="K3345" s="25"/>
      <c r="L3345" s="25"/>
      <c r="M3345" s="25"/>
      <c r="N3345" s="25"/>
      <c r="P3345" s="25"/>
    </row>
    <row r="3346" spans="10:16" x14ac:dyDescent="0.4">
      <c r="J3346" s="25"/>
      <c r="K3346" s="25"/>
      <c r="L3346" s="25"/>
      <c r="M3346" s="25"/>
      <c r="N3346" s="25"/>
      <c r="P3346" s="25"/>
    </row>
    <row r="3347" spans="10:16" x14ac:dyDescent="0.4">
      <c r="J3347" s="25"/>
      <c r="K3347" s="25"/>
      <c r="L3347" s="25"/>
      <c r="M3347" s="25"/>
      <c r="N3347" s="25"/>
      <c r="P3347" s="25"/>
    </row>
    <row r="3348" spans="10:16" x14ac:dyDescent="0.4">
      <c r="J3348" s="25"/>
      <c r="K3348" s="25"/>
      <c r="L3348" s="25"/>
      <c r="M3348" s="25"/>
      <c r="N3348" s="25"/>
      <c r="P3348" s="25"/>
    </row>
    <row r="3349" spans="10:16" x14ac:dyDescent="0.4">
      <c r="J3349" s="25"/>
      <c r="K3349" s="25"/>
      <c r="L3349" s="25"/>
      <c r="M3349" s="25"/>
      <c r="N3349" s="25"/>
      <c r="P3349" s="25"/>
    </row>
    <row r="3350" spans="10:16" x14ac:dyDescent="0.4">
      <c r="J3350" s="25"/>
      <c r="K3350" s="25"/>
      <c r="L3350" s="25"/>
      <c r="M3350" s="25"/>
      <c r="N3350" s="25"/>
      <c r="P3350" s="25"/>
    </row>
    <row r="3351" spans="10:16" x14ac:dyDescent="0.4">
      <c r="J3351" s="25"/>
      <c r="K3351" s="25"/>
      <c r="L3351" s="25"/>
      <c r="M3351" s="25"/>
      <c r="N3351" s="25"/>
      <c r="P3351" s="25"/>
    </row>
    <row r="3352" spans="10:16" x14ac:dyDescent="0.4">
      <c r="J3352" s="25"/>
      <c r="K3352" s="25"/>
      <c r="L3352" s="25"/>
      <c r="M3352" s="25"/>
      <c r="N3352" s="25"/>
      <c r="P3352" s="25"/>
    </row>
    <row r="3353" spans="10:16" x14ac:dyDescent="0.4">
      <c r="J3353" s="25"/>
      <c r="K3353" s="25"/>
      <c r="L3353" s="25"/>
      <c r="M3353" s="25"/>
      <c r="N3353" s="25"/>
      <c r="P3353" s="25"/>
    </row>
    <row r="3354" spans="10:16" x14ac:dyDescent="0.4">
      <c r="J3354" s="25"/>
      <c r="K3354" s="25"/>
      <c r="L3354" s="25"/>
      <c r="M3354" s="25"/>
      <c r="N3354" s="25"/>
      <c r="P3354" s="25"/>
    </row>
    <row r="3355" spans="10:16" x14ac:dyDescent="0.4">
      <c r="J3355" s="25"/>
      <c r="K3355" s="25"/>
      <c r="L3355" s="25"/>
      <c r="M3355" s="25"/>
      <c r="N3355" s="25"/>
      <c r="P3355" s="25"/>
    </row>
    <row r="3356" spans="10:16" x14ac:dyDescent="0.4">
      <c r="J3356" s="25"/>
      <c r="K3356" s="25"/>
      <c r="L3356" s="25"/>
      <c r="M3356" s="25"/>
      <c r="N3356" s="25"/>
      <c r="P3356" s="25"/>
    </row>
    <row r="3357" spans="10:16" x14ac:dyDescent="0.4">
      <c r="J3357" s="25"/>
      <c r="K3357" s="25"/>
      <c r="L3357" s="25"/>
      <c r="M3357" s="25"/>
      <c r="N3357" s="25"/>
      <c r="P3357" s="25"/>
    </row>
    <row r="3358" spans="10:16" x14ac:dyDescent="0.4">
      <c r="J3358" s="25"/>
      <c r="K3358" s="25"/>
      <c r="L3358" s="25"/>
      <c r="M3358" s="25"/>
      <c r="N3358" s="25"/>
      <c r="P3358" s="25"/>
    </row>
    <row r="3359" spans="10:16" x14ac:dyDescent="0.4">
      <c r="J3359" s="25"/>
      <c r="K3359" s="25"/>
      <c r="L3359" s="25"/>
      <c r="M3359" s="25"/>
      <c r="N3359" s="25"/>
      <c r="P3359" s="25"/>
    </row>
    <row r="3360" spans="10:16" x14ac:dyDescent="0.4">
      <c r="J3360" s="25"/>
      <c r="K3360" s="25"/>
      <c r="L3360" s="25"/>
      <c r="M3360" s="25"/>
      <c r="N3360" s="25"/>
      <c r="P3360" s="25"/>
    </row>
    <row r="3361" spans="10:16" x14ac:dyDescent="0.4">
      <c r="J3361" s="25"/>
      <c r="K3361" s="25"/>
      <c r="L3361" s="25"/>
      <c r="M3361" s="25"/>
      <c r="N3361" s="25"/>
      <c r="P3361" s="25"/>
    </row>
    <row r="3362" spans="10:16" x14ac:dyDescent="0.4">
      <c r="J3362" s="25"/>
      <c r="K3362" s="25"/>
      <c r="L3362" s="25"/>
      <c r="M3362" s="25"/>
      <c r="N3362" s="25"/>
      <c r="P3362" s="25"/>
    </row>
    <row r="3363" spans="10:16" x14ac:dyDescent="0.4">
      <c r="J3363" s="25"/>
      <c r="K3363" s="25"/>
      <c r="L3363" s="25"/>
      <c r="M3363" s="25"/>
      <c r="N3363" s="25"/>
      <c r="P3363" s="25"/>
    </row>
    <row r="3364" spans="10:16" x14ac:dyDescent="0.4">
      <c r="J3364" s="25"/>
      <c r="K3364" s="25"/>
      <c r="L3364" s="25"/>
      <c r="M3364" s="25"/>
      <c r="N3364" s="25"/>
      <c r="P3364" s="25"/>
    </row>
    <row r="3365" spans="10:16" x14ac:dyDescent="0.4">
      <c r="J3365" s="25"/>
      <c r="K3365" s="25"/>
      <c r="L3365" s="25"/>
      <c r="M3365" s="25"/>
      <c r="N3365" s="25"/>
      <c r="P3365" s="25"/>
    </row>
    <row r="3366" spans="10:16" x14ac:dyDescent="0.4">
      <c r="J3366" s="25"/>
      <c r="K3366" s="25"/>
      <c r="L3366" s="25"/>
      <c r="M3366" s="25"/>
      <c r="N3366" s="25"/>
      <c r="P3366" s="25"/>
    </row>
    <row r="3367" spans="10:16" x14ac:dyDescent="0.4">
      <c r="J3367" s="25"/>
      <c r="K3367" s="25"/>
      <c r="L3367" s="25"/>
      <c r="M3367" s="25"/>
      <c r="N3367" s="25"/>
      <c r="P3367" s="25"/>
    </row>
    <row r="3368" spans="10:16" x14ac:dyDescent="0.4">
      <c r="J3368" s="25"/>
      <c r="K3368" s="25"/>
      <c r="L3368" s="25"/>
      <c r="M3368" s="25"/>
      <c r="N3368" s="25"/>
      <c r="P3368" s="25"/>
    </row>
    <row r="3369" spans="10:16" x14ac:dyDescent="0.4">
      <c r="J3369" s="25"/>
      <c r="K3369" s="25"/>
      <c r="L3369" s="25"/>
      <c r="M3369" s="25"/>
      <c r="N3369" s="25"/>
      <c r="P3369" s="25"/>
    </row>
    <row r="3370" spans="10:16" x14ac:dyDescent="0.4">
      <c r="J3370" s="25"/>
      <c r="K3370" s="25"/>
      <c r="L3370" s="25"/>
      <c r="M3370" s="25"/>
      <c r="N3370" s="25"/>
      <c r="P3370" s="25"/>
    </row>
    <row r="3371" spans="10:16" x14ac:dyDescent="0.4">
      <c r="J3371" s="25"/>
      <c r="K3371" s="25"/>
      <c r="L3371" s="25"/>
      <c r="M3371" s="25"/>
      <c r="N3371" s="25"/>
      <c r="P3371" s="25"/>
    </row>
    <row r="3372" spans="10:16" x14ac:dyDescent="0.4">
      <c r="J3372" s="25"/>
      <c r="K3372" s="25"/>
      <c r="L3372" s="25"/>
      <c r="M3372" s="25"/>
      <c r="N3372" s="25"/>
      <c r="P3372" s="25"/>
    </row>
    <row r="3373" spans="10:16" x14ac:dyDescent="0.4">
      <c r="J3373" s="25"/>
      <c r="K3373" s="25"/>
      <c r="L3373" s="25"/>
      <c r="M3373" s="25"/>
      <c r="N3373" s="25"/>
      <c r="P3373" s="25"/>
    </row>
    <row r="3374" spans="10:16" x14ac:dyDescent="0.4">
      <c r="J3374" s="25"/>
      <c r="K3374" s="25"/>
      <c r="L3374" s="25"/>
      <c r="M3374" s="25"/>
      <c r="N3374" s="25"/>
      <c r="P3374" s="25"/>
    </row>
    <row r="3375" spans="10:16" x14ac:dyDescent="0.4">
      <c r="J3375" s="25"/>
      <c r="K3375" s="25"/>
      <c r="L3375" s="25"/>
      <c r="M3375" s="25"/>
      <c r="N3375" s="25"/>
      <c r="P3375" s="25"/>
    </row>
    <row r="3376" spans="10:16" x14ac:dyDescent="0.4">
      <c r="J3376" s="25"/>
      <c r="K3376" s="25"/>
      <c r="L3376" s="25"/>
      <c r="M3376" s="25"/>
      <c r="N3376" s="25"/>
      <c r="P3376" s="25"/>
    </row>
    <row r="3377" spans="10:16" x14ac:dyDescent="0.4">
      <c r="J3377" s="25"/>
      <c r="K3377" s="25"/>
      <c r="L3377" s="25"/>
      <c r="M3377" s="25"/>
      <c r="N3377" s="25"/>
      <c r="P3377" s="25"/>
    </row>
    <row r="3378" spans="10:16" x14ac:dyDescent="0.4">
      <c r="J3378" s="25"/>
      <c r="K3378" s="25"/>
      <c r="L3378" s="25"/>
      <c r="M3378" s="25"/>
      <c r="N3378" s="25"/>
      <c r="P3378" s="25"/>
    </row>
    <row r="3379" spans="10:16" x14ac:dyDescent="0.4">
      <c r="J3379" s="25"/>
      <c r="K3379" s="25"/>
      <c r="L3379" s="25"/>
      <c r="M3379" s="25"/>
      <c r="N3379" s="25"/>
      <c r="P3379" s="25"/>
    </row>
    <row r="3380" spans="10:16" x14ac:dyDescent="0.4">
      <c r="J3380" s="25"/>
      <c r="K3380" s="25"/>
      <c r="L3380" s="25"/>
      <c r="M3380" s="25"/>
      <c r="N3380" s="25"/>
      <c r="P3380" s="25"/>
    </row>
    <row r="3381" spans="10:16" x14ac:dyDescent="0.4">
      <c r="J3381" s="25"/>
      <c r="K3381" s="25"/>
      <c r="L3381" s="25"/>
      <c r="M3381" s="25"/>
      <c r="N3381" s="25"/>
      <c r="P3381" s="25"/>
    </row>
    <row r="3382" spans="10:16" x14ac:dyDescent="0.4">
      <c r="J3382" s="25"/>
      <c r="K3382" s="25"/>
      <c r="L3382" s="25"/>
      <c r="M3382" s="25"/>
      <c r="N3382" s="25"/>
      <c r="P3382" s="25"/>
    </row>
    <row r="3383" spans="10:16" x14ac:dyDescent="0.4">
      <c r="J3383" s="25"/>
      <c r="K3383" s="25"/>
      <c r="L3383" s="25"/>
      <c r="M3383" s="25"/>
      <c r="N3383" s="25"/>
      <c r="P3383" s="25"/>
    </row>
    <row r="3384" spans="10:16" x14ac:dyDescent="0.4">
      <c r="J3384" s="25"/>
      <c r="K3384" s="25"/>
      <c r="L3384" s="25"/>
      <c r="M3384" s="25"/>
      <c r="N3384" s="25"/>
      <c r="P3384" s="25"/>
    </row>
    <row r="3385" spans="10:16" x14ac:dyDescent="0.4">
      <c r="J3385" s="25"/>
      <c r="K3385" s="25"/>
      <c r="L3385" s="25"/>
      <c r="M3385" s="25"/>
      <c r="N3385" s="25"/>
      <c r="P3385" s="25"/>
    </row>
    <row r="3386" spans="10:16" x14ac:dyDescent="0.4">
      <c r="J3386" s="25"/>
      <c r="K3386" s="25"/>
      <c r="L3386" s="25"/>
      <c r="M3386" s="25"/>
      <c r="N3386" s="25"/>
      <c r="P3386" s="25"/>
    </row>
    <row r="3387" spans="10:16" x14ac:dyDescent="0.4">
      <c r="J3387" s="25"/>
      <c r="K3387" s="25"/>
      <c r="L3387" s="25"/>
      <c r="M3387" s="25"/>
      <c r="N3387" s="25"/>
      <c r="P3387" s="25"/>
    </row>
    <row r="3388" spans="10:16" x14ac:dyDescent="0.4">
      <c r="J3388" s="25"/>
      <c r="K3388" s="25"/>
      <c r="L3388" s="25"/>
      <c r="M3388" s="25"/>
      <c r="N3388" s="25"/>
      <c r="P3388" s="25"/>
    </row>
    <row r="3389" spans="10:16" x14ac:dyDescent="0.4">
      <c r="J3389" s="25"/>
      <c r="K3389" s="25"/>
      <c r="L3389" s="25"/>
      <c r="M3389" s="25"/>
      <c r="N3389" s="25"/>
      <c r="P3389" s="25"/>
    </row>
    <row r="3390" spans="10:16" x14ac:dyDescent="0.4">
      <c r="J3390" s="25"/>
      <c r="K3390" s="25"/>
      <c r="L3390" s="25"/>
      <c r="M3390" s="25"/>
      <c r="N3390" s="25"/>
      <c r="P3390" s="25"/>
    </row>
    <row r="3391" spans="10:16" x14ac:dyDescent="0.4">
      <c r="J3391" s="25"/>
      <c r="K3391" s="25"/>
      <c r="L3391" s="25"/>
      <c r="M3391" s="25"/>
      <c r="N3391" s="25"/>
      <c r="P3391" s="25"/>
    </row>
    <row r="3392" spans="10:16" x14ac:dyDescent="0.4">
      <c r="J3392" s="25"/>
      <c r="K3392" s="25"/>
      <c r="L3392" s="25"/>
      <c r="M3392" s="25"/>
      <c r="N3392" s="25"/>
      <c r="P3392" s="25"/>
    </row>
    <row r="3393" spans="10:16" x14ac:dyDescent="0.4">
      <c r="J3393" s="25"/>
      <c r="K3393" s="25"/>
      <c r="L3393" s="25"/>
      <c r="M3393" s="25"/>
      <c r="N3393" s="25"/>
      <c r="P3393" s="25"/>
    </row>
    <row r="3394" spans="10:16" x14ac:dyDescent="0.4">
      <c r="J3394" s="25"/>
      <c r="K3394" s="25"/>
      <c r="L3394" s="25"/>
      <c r="M3394" s="25"/>
      <c r="N3394" s="25"/>
      <c r="P3394" s="25"/>
    </row>
    <row r="3395" spans="10:16" x14ac:dyDescent="0.4">
      <c r="J3395" s="25"/>
      <c r="K3395" s="25"/>
      <c r="L3395" s="25"/>
      <c r="M3395" s="25"/>
      <c r="N3395" s="25"/>
      <c r="P3395" s="25"/>
    </row>
    <row r="3396" spans="10:16" x14ac:dyDescent="0.4">
      <c r="J3396" s="25"/>
      <c r="K3396" s="25"/>
      <c r="L3396" s="25"/>
      <c r="M3396" s="25"/>
      <c r="N3396" s="25"/>
      <c r="P3396" s="25"/>
    </row>
    <row r="3397" spans="10:16" x14ac:dyDescent="0.4">
      <c r="J3397" s="25"/>
      <c r="K3397" s="25"/>
      <c r="L3397" s="25"/>
      <c r="M3397" s="25"/>
      <c r="N3397" s="25"/>
      <c r="P3397" s="25"/>
    </row>
    <row r="3398" spans="10:16" x14ac:dyDescent="0.4">
      <c r="J3398" s="25"/>
      <c r="K3398" s="25"/>
      <c r="L3398" s="25"/>
      <c r="M3398" s="25"/>
      <c r="N3398" s="25"/>
      <c r="P3398" s="25"/>
    </row>
    <row r="3399" spans="10:16" x14ac:dyDescent="0.4">
      <c r="J3399" s="25"/>
      <c r="K3399" s="25"/>
      <c r="L3399" s="25"/>
      <c r="M3399" s="25"/>
      <c r="N3399" s="25"/>
      <c r="P3399" s="25"/>
    </row>
    <row r="3400" spans="10:16" x14ac:dyDescent="0.4">
      <c r="J3400" s="25"/>
      <c r="K3400" s="25"/>
      <c r="L3400" s="25"/>
      <c r="M3400" s="25"/>
      <c r="N3400" s="25"/>
      <c r="P3400" s="25"/>
    </row>
    <row r="3401" spans="10:16" x14ac:dyDescent="0.4">
      <c r="J3401" s="25"/>
      <c r="K3401" s="25"/>
      <c r="L3401" s="25"/>
      <c r="M3401" s="25"/>
      <c r="N3401" s="25"/>
      <c r="P3401" s="25"/>
    </row>
    <row r="3402" spans="10:16" x14ac:dyDescent="0.4">
      <c r="J3402" s="25"/>
      <c r="K3402" s="25"/>
      <c r="L3402" s="25"/>
      <c r="M3402" s="25"/>
      <c r="N3402" s="25"/>
      <c r="P3402" s="25"/>
    </row>
    <row r="3403" spans="10:16" x14ac:dyDescent="0.4">
      <c r="J3403" s="25"/>
      <c r="K3403" s="25"/>
      <c r="L3403" s="25"/>
      <c r="M3403" s="25"/>
      <c r="N3403" s="25"/>
      <c r="P3403" s="25"/>
    </row>
    <row r="3404" spans="10:16" x14ac:dyDescent="0.4">
      <c r="J3404" s="25"/>
      <c r="K3404" s="25"/>
      <c r="L3404" s="25"/>
      <c r="M3404" s="25"/>
      <c r="N3404" s="25"/>
      <c r="P3404" s="25"/>
    </row>
    <row r="3405" spans="10:16" x14ac:dyDescent="0.4">
      <c r="J3405" s="25"/>
      <c r="K3405" s="25"/>
      <c r="L3405" s="25"/>
      <c r="M3405" s="25"/>
      <c r="N3405" s="25"/>
      <c r="P3405" s="25"/>
    </row>
    <row r="3406" spans="10:16" x14ac:dyDescent="0.4">
      <c r="J3406" s="25"/>
      <c r="K3406" s="25"/>
      <c r="L3406" s="25"/>
      <c r="M3406" s="25"/>
      <c r="N3406" s="25"/>
      <c r="P3406" s="25"/>
    </row>
    <row r="3407" spans="10:16" x14ac:dyDescent="0.4">
      <c r="J3407" s="25"/>
      <c r="K3407" s="25"/>
      <c r="L3407" s="25"/>
      <c r="M3407" s="25"/>
      <c r="N3407" s="25"/>
      <c r="P3407" s="25"/>
    </row>
    <row r="3408" spans="10:16" x14ac:dyDescent="0.4">
      <c r="J3408" s="25"/>
      <c r="K3408" s="25"/>
      <c r="L3408" s="25"/>
      <c r="M3408" s="25"/>
      <c r="N3408" s="25"/>
      <c r="P3408" s="25"/>
    </row>
    <row r="3409" spans="10:16" x14ac:dyDescent="0.4">
      <c r="J3409" s="25"/>
      <c r="K3409" s="25"/>
      <c r="L3409" s="25"/>
      <c r="M3409" s="25"/>
      <c r="N3409" s="25"/>
      <c r="P3409" s="25"/>
    </row>
    <row r="3410" spans="10:16" x14ac:dyDescent="0.4">
      <c r="J3410" s="25"/>
      <c r="K3410" s="25"/>
      <c r="L3410" s="25"/>
      <c r="M3410" s="25"/>
      <c r="N3410" s="25"/>
      <c r="P3410" s="25"/>
    </row>
    <row r="3411" spans="10:16" x14ac:dyDescent="0.4">
      <c r="J3411" s="25"/>
      <c r="K3411" s="25"/>
      <c r="L3411" s="25"/>
      <c r="M3411" s="25"/>
      <c r="N3411" s="25"/>
      <c r="P3411" s="25"/>
    </row>
    <row r="3412" spans="10:16" x14ac:dyDescent="0.4">
      <c r="J3412" s="25"/>
      <c r="K3412" s="25"/>
      <c r="L3412" s="25"/>
      <c r="M3412" s="25"/>
      <c r="N3412" s="25"/>
      <c r="P3412" s="25"/>
    </row>
    <row r="3413" spans="10:16" x14ac:dyDescent="0.4">
      <c r="J3413" s="25"/>
      <c r="K3413" s="25"/>
      <c r="L3413" s="25"/>
      <c r="M3413" s="25"/>
      <c r="N3413" s="25"/>
      <c r="P3413" s="25"/>
    </row>
    <row r="3414" spans="10:16" x14ac:dyDescent="0.4">
      <c r="J3414" s="25"/>
      <c r="K3414" s="25"/>
      <c r="L3414" s="25"/>
      <c r="M3414" s="25"/>
      <c r="N3414" s="25"/>
      <c r="P3414" s="25"/>
    </row>
    <row r="3415" spans="10:16" x14ac:dyDescent="0.4">
      <c r="J3415" s="25"/>
      <c r="K3415" s="25"/>
      <c r="L3415" s="25"/>
      <c r="M3415" s="25"/>
      <c r="N3415" s="25"/>
      <c r="P3415" s="25"/>
    </row>
    <row r="3416" spans="10:16" x14ac:dyDescent="0.4">
      <c r="J3416" s="25"/>
      <c r="K3416" s="25"/>
      <c r="L3416" s="25"/>
      <c r="M3416" s="25"/>
      <c r="N3416" s="25"/>
      <c r="P3416" s="25"/>
    </row>
    <row r="3417" spans="10:16" x14ac:dyDescent="0.4">
      <c r="J3417" s="25"/>
      <c r="K3417" s="25"/>
      <c r="L3417" s="25"/>
      <c r="M3417" s="25"/>
      <c r="N3417" s="25"/>
      <c r="P3417" s="25"/>
    </row>
    <row r="3418" spans="10:16" x14ac:dyDescent="0.4">
      <c r="J3418" s="25"/>
      <c r="K3418" s="25"/>
      <c r="L3418" s="25"/>
      <c r="M3418" s="25"/>
      <c r="N3418" s="25"/>
      <c r="P3418" s="25"/>
    </row>
    <row r="3419" spans="10:16" x14ac:dyDescent="0.4">
      <c r="J3419" s="25"/>
      <c r="K3419" s="25"/>
      <c r="L3419" s="25"/>
      <c r="M3419" s="25"/>
      <c r="N3419" s="25"/>
      <c r="P3419" s="25"/>
    </row>
    <row r="3420" spans="10:16" x14ac:dyDescent="0.4">
      <c r="J3420" s="25"/>
      <c r="K3420" s="25"/>
      <c r="L3420" s="25"/>
      <c r="M3420" s="25"/>
      <c r="N3420" s="25"/>
      <c r="P3420" s="25"/>
    </row>
    <row r="3421" spans="10:16" x14ac:dyDescent="0.4">
      <c r="J3421" s="25"/>
      <c r="K3421" s="25"/>
      <c r="L3421" s="25"/>
      <c r="M3421" s="25"/>
      <c r="N3421" s="25"/>
      <c r="P3421" s="25"/>
    </row>
    <row r="3422" spans="10:16" x14ac:dyDescent="0.4">
      <c r="J3422" s="25"/>
      <c r="K3422" s="25"/>
      <c r="L3422" s="25"/>
      <c r="M3422" s="25"/>
      <c r="N3422" s="25"/>
      <c r="P3422" s="25"/>
    </row>
    <row r="3423" spans="10:16" x14ac:dyDescent="0.4">
      <c r="J3423" s="25"/>
      <c r="K3423" s="25"/>
      <c r="L3423" s="25"/>
      <c r="M3423" s="25"/>
      <c r="N3423" s="25"/>
      <c r="P3423" s="25"/>
    </row>
    <row r="3424" spans="10:16" x14ac:dyDescent="0.4">
      <c r="J3424" s="25"/>
      <c r="K3424" s="25"/>
      <c r="L3424" s="25"/>
      <c r="M3424" s="25"/>
      <c r="N3424" s="25"/>
      <c r="P3424" s="25"/>
    </row>
    <row r="3425" spans="10:16" x14ac:dyDescent="0.4">
      <c r="J3425" s="25"/>
      <c r="K3425" s="25"/>
      <c r="L3425" s="25"/>
      <c r="M3425" s="25"/>
      <c r="N3425" s="25"/>
      <c r="P3425" s="25"/>
    </row>
    <row r="3426" spans="10:16" x14ac:dyDescent="0.4">
      <c r="J3426" s="25"/>
      <c r="K3426" s="25"/>
      <c r="L3426" s="25"/>
      <c r="M3426" s="25"/>
      <c r="N3426" s="25"/>
      <c r="P3426" s="25"/>
    </row>
    <row r="3427" spans="10:16" x14ac:dyDescent="0.4">
      <c r="J3427" s="25"/>
      <c r="K3427" s="25"/>
      <c r="L3427" s="25"/>
      <c r="M3427" s="25"/>
      <c r="N3427" s="25"/>
      <c r="P3427" s="25"/>
    </row>
    <row r="3428" spans="10:16" x14ac:dyDescent="0.4">
      <c r="J3428" s="25"/>
      <c r="K3428" s="25"/>
      <c r="L3428" s="25"/>
      <c r="M3428" s="25"/>
      <c r="N3428" s="25"/>
      <c r="P3428" s="25"/>
    </row>
    <row r="3429" spans="10:16" x14ac:dyDescent="0.4">
      <c r="J3429" s="25"/>
      <c r="K3429" s="25"/>
      <c r="L3429" s="25"/>
      <c r="M3429" s="25"/>
      <c r="N3429" s="25"/>
      <c r="P3429" s="25"/>
    </row>
    <row r="3430" spans="10:16" x14ac:dyDescent="0.4">
      <c r="J3430" s="25"/>
      <c r="K3430" s="25"/>
      <c r="L3430" s="25"/>
      <c r="M3430" s="25"/>
      <c r="N3430" s="25"/>
      <c r="P3430" s="25"/>
    </row>
    <row r="3431" spans="10:16" x14ac:dyDescent="0.4">
      <c r="J3431" s="25"/>
      <c r="K3431" s="25"/>
      <c r="L3431" s="25"/>
      <c r="M3431" s="25"/>
      <c r="N3431" s="25"/>
      <c r="P3431" s="25"/>
    </row>
    <row r="3432" spans="10:16" x14ac:dyDescent="0.4">
      <c r="J3432" s="25"/>
      <c r="K3432" s="25"/>
      <c r="L3432" s="25"/>
      <c r="M3432" s="25"/>
      <c r="N3432" s="25"/>
      <c r="P3432" s="25"/>
    </row>
    <row r="3433" spans="10:16" x14ac:dyDescent="0.4">
      <c r="J3433" s="25"/>
      <c r="K3433" s="25"/>
      <c r="L3433" s="25"/>
      <c r="M3433" s="25"/>
      <c r="N3433" s="25"/>
      <c r="P3433" s="25"/>
    </row>
    <row r="3434" spans="10:16" x14ac:dyDescent="0.4">
      <c r="J3434" s="25"/>
      <c r="K3434" s="25"/>
      <c r="L3434" s="25"/>
      <c r="M3434" s="25"/>
      <c r="N3434" s="25"/>
      <c r="P3434" s="25"/>
    </row>
    <row r="3435" spans="10:16" x14ac:dyDescent="0.4">
      <c r="J3435" s="25"/>
      <c r="K3435" s="25"/>
      <c r="L3435" s="25"/>
      <c r="M3435" s="25"/>
      <c r="N3435" s="25"/>
      <c r="P3435" s="25"/>
    </row>
    <row r="3436" spans="10:16" x14ac:dyDescent="0.4">
      <c r="J3436" s="25"/>
      <c r="K3436" s="25"/>
      <c r="L3436" s="25"/>
      <c r="M3436" s="25"/>
      <c r="N3436" s="25"/>
      <c r="P3436" s="25"/>
    </row>
    <row r="3437" spans="10:16" x14ac:dyDescent="0.4">
      <c r="J3437" s="25"/>
      <c r="K3437" s="25"/>
      <c r="L3437" s="25"/>
      <c r="M3437" s="25"/>
      <c r="N3437" s="25"/>
      <c r="P3437" s="25"/>
    </row>
    <row r="3438" spans="10:16" x14ac:dyDescent="0.4">
      <c r="J3438" s="25"/>
      <c r="K3438" s="25"/>
      <c r="L3438" s="25"/>
      <c r="M3438" s="25"/>
      <c r="N3438" s="25"/>
      <c r="P3438" s="25"/>
    </row>
    <row r="3439" spans="10:16" x14ac:dyDescent="0.4">
      <c r="J3439" s="25"/>
      <c r="K3439" s="25"/>
      <c r="L3439" s="25"/>
      <c r="M3439" s="25"/>
      <c r="N3439" s="25"/>
      <c r="P3439" s="25"/>
    </row>
    <row r="3440" spans="10:16" x14ac:dyDescent="0.4">
      <c r="J3440" s="25"/>
      <c r="K3440" s="25"/>
      <c r="L3440" s="25"/>
      <c r="M3440" s="25"/>
      <c r="N3440" s="25"/>
      <c r="P3440" s="25"/>
    </row>
    <row r="3441" spans="10:16" x14ac:dyDescent="0.4">
      <c r="J3441" s="25"/>
      <c r="K3441" s="25"/>
      <c r="L3441" s="25"/>
      <c r="M3441" s="25"/>
      <c r="N3441" s="25"/>
      <c r="P3441" s="25"/>
    </row>
    <row r="3442" spans="10:16" x14ac:dyDescent="0.4">
      <c r="J3442" s="25"/>
      <c r="K3442" s="25"/>
      <c r="L3442" s="25"/>
      <c r="M3442" s="25"/>
      <c r="N3442" s="25"/>
      <c r="P3442" s="25"/>
    </row>
    <row r="3443" spans="10:16" x14ac:dyDescent="0.4">
      <c r="J3443" s="25"/>
      <c r="K3443" s="25"/>
      <c r="L3443" s="25"/>
      <c r="M3443" s="25"/>
      <c r="N3443" s="25"/>
      <c r="P3443" s="25"/>
    </row>
    <row r="3444" spans="10:16" x14ac:dyDescent="0.4">
      <c r="J3444" s="25"/>
      <c r="K3444" s="25"/>
      <c r="L3444" s="25"/>
      <c r="M3444" s="25"/>
      <c r="N3444" s="25"/>
      <c r="P3444" s="25"/>
    </row>
    <row r="3445" spans="10:16" x14ac:dyDescent="0.4">
      <c r="J3445" s="25"/>
      <c r="K3445" s="25"/>
      <c r="L3445" s="25"/>
      <c r="M3445" s="25"/>
      <c r="N3445" s="25"/>
      <c r="P3445" s="25"/>
    </row>
    <row r="3446" spans="10:16" x14ac:dyDescent="0.4">
      <c r="J3446" s="25"/>
      <c r="K3446" s="25"/>
      <c r="L3446" s="25"/>
      <c r="M3446" s="25"/>
      <c r="N3446" s="25"/>
      <c r="P3446" s="25"/>
    </row>
    <row r="3447" spans="10:16" x14ac:dyDescent="0.4">
      <c r="J3447" s="25"/>
      <c r="K3447" s="25"/>
      <c r="L3447" s="25"/>
      <c r="M3447" s="25"/>
      <c r="N3447" s="25"/>
      <c r="P3447" s="25"/>
    </row>
    <row r="3448" spans="10:16" x14ac:dyDescent="0.4">
      <c r="J3448" s="25"/>
      <c r="K3448" s="25"/>
      <c r="L3448" s="25"/>
      <c r="M3448" s="25"/>
      <c r="N3448" s="25"/>
      <c r="P3448" s="25"/>
    </row>
    <row r="3449" spans="10:16" x14ac:dyDescent="0.4">
      <c r="J3449" s="25"/>
      <c r="K3449" s="25"/>
      <c r="L3449" s="25"/>
      <c r="M3449" s="25"/>
      <c r="N3449" s="25"/>
      <c r="P3449" s="25"/>
    </row>
    <row r="3450" spans="10:16" x14ac:dyDescent="0.4">
      <c r="J3450" s="25"/>
      <c r="K3450" s="25"/>
      <c r="L3450" s="25"/>
      <c r="M3450" s="25"/>
      <c r="N3450" s="25"/>
      <c r="P3450" s="25"/>
    </row>
    <row r="3451" spans="10:16" x14ac:dyDescent="0.4">
      <c r="J3451" s="25"/>
      <c r="K3451" s="25"/>
      <c r="L3451" s="25"/>
      <c r="M3451" s="25"/>
      <c r="N3451" s="25"/>
      <c r="P3451" s="25"/>
    </row>
    <row r="3452" spans="10:16" x14ac:dyDescent="0.4">
      <c r="J3452" s="25"/>
      <c r="K3452" s="25"/>
      <c r="L3452" s="25"/>
      <c r="M3452" s="25"/>
      <c r="N3452" s="25"/>
      <c r="P3452" s="25"/>
    </row>
    <row r="3453" spans="10:16" x14ac:dyDescent="0.4">
      <c r="J3453" s="25"/>
      <c r="K3453" s="25"/>
      <c r="L3453" s="25"/>
      <c r="M3453" s="25"/>
      <c r="N3453" s="25"/>
      <c r="P3453" s="25"/>
    </row>
    <row r="3454" spans="10:16" x14ac:dyDescent="0.4">
      <c r="J3454" s="25"/>
      <c r="K3454" s="25"/>
      <c r="L3454" s="25"/>
      <c r="M3454" s="25"/>
      <c r="N3454" s="25"/>
      <c r="P3454" s="25"/>
    </row>
    <row r="3455" spans="10:16" x14ac:dyDescent="0.4">
      <c r="J3455" s="25"/>
      <c r="K3455" s="25"/>
      <c r="L3455" s="25"/>
      <c r="M3455" s="25"/>
      <c r="N3455" s="25"/>
      <c r="P3455" s="25"/>
    </row>
    <row r="3456" spans="10:16" x14ac:dyDescent="0.4">
      <c r="J3456" s="25"/>
      <c r="K3456" s="25"/>
      <c r="L3456" s="25"/>
      <c r="M3456" s="25"/>
      <c r="N3456" s="25"/>
      <c r="P3456" s="25"/>
    </row>
    <row r="3457" spans="10:16" x14ac:dyDescent="0.4">
      <c r="J3457" s="25"/>
      <c r="K3457" s="25"/>
      <c r="L3457" s="25"/>
      <c r="M3457" s="25"/>
      <c r="N3457" s="25"/>
      <c r="P3457" s="25"/>
    </row>
    <row r="3458" spans="10:16" x14ac:dyDescent="0.4">
      <c r="J3458" s="25"/>
      <c r="K3458" s="25"/>
      <c r="L3458" s="25"/>
      <c r="M3458" s="25"/>
      <c r="N3458" s="25"/>
      <c r="P3458" s="25"/>
    </row>
    <row r="3459" spans="10:16" x14ac:dyDescent="0.4">
      <c r="J3459" s="25"/>
      <c r="K3459" s="25"/>
      <c r="L3459" s="25"/>
      <c r="M3459" s="25"/>
      <c r="N3459" s="25"/>
      <c r="P3459" s="25"/>
    </row>
    <row r="3460" spans="10:16" x14ac:dyDescent="0.4">
      <c r="J3460" s="25"/>
      <c r="K3460" s="25"/>
      <c r="L3460" s="25"/>
      <c r="M3460" s="25"/>
      <c r="N3460" s="25"/>
      <c r="P3460" s="25"/>
    </row>
    <row r="3461" spans="10:16" x14ac:dyDescent="0.4">
      <c r="J3461" s="25"/>
      <c r="K3461" s="25"/>
      <c r="L3461" s="25"/>
      <c r="M3461" s="25"/>
      <c r="N3461" s="25"/>
      <c r="P3461" s="25"/>
    </row>
    <row r="3462" spans="10:16" x14ac:dyDescent="0.4">
      <c r="J3462" s="25"/>
      <c r="K3462" s="25"/>
      <c r="L3462" s="25"/>
      <c r="M3462" s="25"/>
      <c r="N3462" s="25"/>
      <c r="P3462" s="25"/>
    </row>
    <row r="3463" spans="10:16" x14ac:dyDescent="0.4">
      <c r="J3463" s="25"/>
      <c r="K3463" s="25"/>
      <c r="L3463" s="25"/>
      <c r="M3463" s="25"/>
      <c r="N3463" s="25"/>
      <c r="P3463" s="25"/>
    </row>
    <row r="3464" spans="10:16" x14ac:dyDescent="0.4">
      <c r="J3464" s="25"/>
      <c r="K3464" s="25"/>
      <c r="L3464" s="25"/>
      <c r="M3464" s="25"/>
      <c r="N3464" s="25"/>
      <c r="P3464" s="25"/>
    </row>
    <row r="3465" spans="10:16" x14ac:dyDescent="0.4">
      <c r="J3465" s="25"/>
      <c r="K3465" s="25"/>
      <c r="L3465" s="25"/>
      <c r="M3465" s="25"/>
      <c r="N3465" s="25"/>
      <c r="P3465" s="25"/>
    </row>
    <row r="3466" spans="10:16" x14ac:dyDescent="0.4">
      <c r="J3466" s="25"/>
      <c r="K3466" s="25"/>
      <c r="L3466" s="25"/>
      <c r="M3466" s="25"/>
      <c r="N3466" s="25"/>
      <c r="P3466" s="25"/>
    </row>
    <row r="3467" spans="10:16" x14ac:dyDescent="0.4">
      <c r="J3467" s="25"/>
      <c r="K3467" s="25"/>
      <c r="L3467" s="25"/>
      <c r="M3467" s="25"/>
      <c r="N3467" s="25"/>
      <c r="P3467" s="25"/>
    </row>
    <row r="3468" spans="10:16" x14ac:dyDescent="0.4">
      <c r="J3468" s="25"/>
      <c r="K3468" s="25"/>
      <c r="L3468" s="25"/>
      <c r="M3468" s="25"/>
      <c r="N3468" s="25"/>
      <c r="P3468" s="25"/>
    </row>
    <row r="3469" spans="10:16" x14ac:dyDescent="0.4">
      <c r="J3469" s="25"/>
      <c r="K3469" s="25"/>
      <c r="L3469" s="25"/>
      <c r="M3469" s="25"/>
      <c r="N3469" s="25"/>
      <c r="P3469" s="25"/>
    </row>
    <row r="3470" spans="10:16" x14ac:dyDescent="0.4">
      <c r="J3470" s="25"/>
      <c r="K3470" s="25"/>
      <c r="L3470" s="25"/>
      <c r="M3470" s="25"/>
      <c r="N3470" s="25"/>
      <c r="P3470" s="25"/>
    </row>
    <row r="3471" spans="10:16" x14ac:dyDescent="0.4">
      <c r="J3471" s="25"/>
      <c r="K3471" s="25"/>
      <c r="L3471" s="25"/>
      <c r="M3471" s="25"/>
      <c r="N3471" s="25"/>
      <c r="P3471" s="25"/>
    </row>
    <row r="3472" spans="10:16" x14ac:dyDescent="0.4">
      <c r="J3472" s="25"/>
      <c r="K3472" s="25"/>
      <c r="L3472" s="25"/>
      <c r="M3472" s="25"/>
      <c r="N3472" s="25"/>
      <c r="P3472" s="25"/>
    </row>
    <row r="3473" spans="10:16" x14ac:dyDescent="0.4">
      <c r="J3473" s="25"/>
      <c r="K3473" s="25"/>
      <c r="L3473" s="25"/>
      <c r="M3473" s="25"/>
      <c r="N3473" s="25"/>
      <c r="P3473" s="25"/>
    </row>
    <row r="3474" spans="10:16" x14ac:dyDescent="0.4">
      <c r="J3474" s="25"/>
      <c r="K3474" s="25"/>
      <c r="L3474" s="25"/>
      <c r="M3474" s="25"/>
      <c r="N3474" s="25"/>
      <c r="P3474" s="25"/>
    </row>
    <row r="3475" spans="10:16" x14ac:dyDescent="0.4">
      <c r="J3475" s="25"/>
      <c r="K3475" s="25"/>
      <c r="L3475" s="25"/>
      <c r="M3475" s="25"/>
      <c r="N3475" s="25"/>
      <c r="P3475" s="25"/>
    </row>
    <row r="3476" spans="10:16" x14ac:dyDescent="0.4">
      <c r="J3476" s="25"/>
      <c r="K3476" s="25"/>
      <c r="L3476" s="25"/>
      <c r="M3476" s="25"/>
      <c r="N3476" s="25"/>
      <c r="P3476" s="25"/>
    </row>
    <row r="3477" spans="10:16" x14ac:dyDescent="0.4">
      <c r="J3477" s="25"/>
      <c r="K3477" s="25"/>
      <c r="L3477" s="25"/>
      <c r="M3477" s="25"/>
      <c r="N3477" s="25"/>
      <c r="P3477" s="25"/>
    </row>
    <row r="3478" spans="10:16" x14ac:dyDescent="0.4">
      <c r="J3478" s="25"/>
      <c r="K3478" s="25"/>
      <c r="L3478" s="25"/>
      <c r="M3478" s="25"/>
      <c r="N3478" s="25"/>
      <c r="P3478" s="25"/>
    </row>
    <row r="3479" spans="10:16" x14ac:dyDescent="0.4">
      <c r="J3479" s="25"/>
      <c r="K3479" s="25"/>
      <c r="L3479" s="25"/>
      <c r="M3479" s="25"/>
      <c r="N3479" s="25"/>
      <c r="P3479" s="25"/>
    </row>
    <row r="3480" spans="10:16" x14ac:dyDescent="0.4">
      <c r="J3480" s="25"/>
      <c r="K3480" s="25"/>
      <c r="L3480" s="25"/>
      <c r="M3480" s="25"/>
      <c r="N3480" s="25"/>
      <c r="P3480" s="25"/>
    </row>
    <row r="3481" spans="10:16" x14ac:dyDescent="0.4">
      <c r="J3481" s="25"/>
      <c r="K3481" s="25"/>
      <c r="L3481" s="25"/>
      <c r="M3481" s="25"/>
      <c r="N3481" s="25"/>
      <c r="P3481" s="25"/>
    </row>
    <row r="3482" spans="10:16" x14ac:dyDescent="0.4">
      <c r="J3482" s="25"/>
      <c r="K3482" s="25"/>
      <c r="L3482" s="25"/>
      <c r="M3482" s="25"/>
      <c r="N3482" s="25"/>
      <c r="P3482" s="25"/>
    </row>
    <row r="3483" spans="10:16" x14ac:dyDescent="0.4">
      <c r="J3483" s="25"/>
      <c r="K3483" s="25"/>
      <c r="L3483" s="25"/>
      <c r="M3483" s="25"/>
      <c r="N3483" s="25"/>
      <c r="P3483" s="25"/>
    </row>
    <row r="3484" spans="10:16" x14ac:dyDescent="0.4">
      <c r="J3484" s="25"/>
      <c r="K3484" s="25"/>
      <c r="L3484" s="25"/>
      <c r="M3484" s="25"/>
      <c r="N3484" s="25"/>
      <c r="P3484" s="25"/>
    </row>
    <row r="3485" spans="10:16" x14ac:dyDescent="0.4">
      <c r="J3485" s="25"/>
      <c r="K3485" s="25"/>
      <c r="L3485" s="25"/>
      <c r="M3485" s="25"/>
      <c r="N3485" s="25"/>
      <c r="P3485" s="25"/>
    </row>
    <row r="3486" spans="10:16" x14ac:dyDescent="0.4">
      <c r="J3486" s="25"/>
      <c r="K3486" s="25"/>
      <c r="L3486" s="25"/>
      <c r="M3486" s="25"/>
      <c r="N3486" s="25"/>
      <c r="P3486" s="25"/>
    </row>
    <row r="3487" spans="10:16" x14ac:dyDescent="0.4">
      <c r="J3487" s="25"/>
      <c r="K3487" s="25"/>
      <c r="L3487" s="25"/>
      <c r="M3487" s="25"/>
      <c r="N3487" s="25"/>
      <c r="P3487" s="25"/>
    </row>
    <row r="3488" spans="10:16" x14ac:dyDescent="0.4">
      <c r="J3488" s="25"/>
      <c r="K3488" s="25"/>
      <c r="L3488" s="25"/>
      <c r="M3488" s="25"/>
      <c r="N3488" s="25"/>
      <c r="P3488" s="25"/>
    </row>
    <row r="3489" spans="10:16" x14ac:dyDescent="0.4">
      <c r="J3489" s="25"/>
      <c r="K3489" s="25"/>
      <c r="L3489" s="25"/>
      <c r="M3489" s="25"/>
      <c r="N3489" s="25"/>
      <c r="P3489" s="25"/>
    </row>
    <row r="3490" spans="10:16" x14ac:dyDescent="0.4">
      <c r="J3490" s="25"/>
      <c r="K3490" s="25"/>
      <c r="L3490" s="25"/>
      <c r="M3490" s="25"/>
      <c r="N3490" s="25"/>
      <c r="P3490" s="25"/>
    </row>
    <row r="3491" spans="10:16" x14ac:dyDescent="0.4">
      <c r="J3491" s="25"/>
      <c r="K3491" s="25"/>
      <c r="L3491" s="25"/>
      <c r="M3491" s="25"/>
      <c r="N3491" s="25"/>
      <c r="P3491" s="25"/>
    </row>
    <row r="3492" spans="10:16" x14ac:dyDescent="0.4">
      <c r="J3492" s="25"/>
      <c r="K3492" s="25"/>
      <c r="L3492" s="25"/>
      <c r="M3492" s="25"/>
      <c r="N3492" s="25"/>
      <c r="P3492" s="25"/>
    </row>
    <row r="3493" spans="10:16" x14ac:dyDescent="0.4">
      <c r="J3493" s="25"/>
      <c r="K3493" s="25"/>
      <c r="L3493" s="25"/>
      <c r="M3493" s="25"/>
      <c r="N3493" s="25"/>
      <c r="P3493" s="25"/>
    </row>
    <row r="3494" spans="10:16" x14ac:dyDescent="0.4">
      <c r="J3494" s="25"/>
      <c r="K3494" s="25"/>
      <c r="L3494" s="25"/>
      <c r="M3494" s="25"/>
      <c r="N3494" s="25"/>
      <c r="P3494" s="25"/>
    </row>
    <row r="3495" spans="10:16" x14ac:dyDescent="0.4">
      <c r="J3495" s="25"/>
      <c r="K3495" s="25"/>
      <c r="L3495" s="25"/>
      <c r="M3495" s="25"/>
      <c r="N3495" s="25"/>
      <c r="P3495" s="25"/>
    </row>
    <row r="3496" spans="10:16" x14ac:dyDescent="0.4">
      <c r="J3496" s="25"/>
      <c r="K3496" s="25"/>
      <c r="L3496" s="25"/>
      <c r="M3496" s="25"/>
      <c r="N3496" s="25"/>
      <c r="P3496" s="25"/>
    </row>
    <row r="3497" spans="10:16" x14ac:dyDescent="0.4">
      <c r="J3497" s="25"/>
      <c r="K3497" s="25"/>
      <c r="L3497" s="25"/>
      <c r="M3497" s="25"/>
      <c r="N3497" s="25"/>
      <c r="P3497" s="25"/>
    </row>
    <row r="3498" spans="10:16" x14ac:dyDescent="0.4">
      <c r="J3498" s="25"/>
      <c r="K3498" s="25"/>
      <c r="L3498" s="25"/>
      <c r="M3498" s="25"/>
      <c r="N3498" s="25"/>
      <c r="P3498" s="25"/>
    </row>
    <row r="3499" spans="10:16" x14ac:dyDescent="0.4">
      <c r="J3499" s="25"/>
      <c r="K3499" s="25"/>
      <c r="L3499" s="25"/>
      <c r="M3499" s="25"/>
      <c r="N3499" s="25"/>
      <c r="P3499" s="25"/>
    </row>
    <row r="3500" spans="10:16" x14ac:dyDescent="0.4">
      <c r="J3500" s="25"/>
      <c r="K3500" s="25"/>
      <c r="L3500" s="25"/>
      <c r="M3500" s="25"/>
      <c r="N3500" s="25"/>
      <c r="P3500" s="25"/>
    </row>
    <row r="3501" spans="10:16" x14ac:dyDescent="0.4">
      <c r="J3501" s="25"/>
      <c r="K3501" s="25"/>
      <c r="L3501" s="25"/>
      <c r="M3501" s="25"/>
      <c r="N3501" s="25"/>
      <c r="P3501" s="25"/>
    </row>
    <row r="3502" spans="10:16" x14ac:dyDescent="0.4">
      <c r="J3502" s="25"/>
      <c r="K3502" s="25"/>
      <c r="L3502" s="25"/>
      <c r="M3502" s="25"/>
      <c r="N3502" s="25"/>
      <c r="P3502" s="25"/>
    </row>
    <row r="3503" spans="10:16" x14ac:dyDescent="0.4">
      <c r="J3503" s="25"/>
      <c r="K3503" s="25"/>
      <c r="L3503" s="25"/>
      <c r="M3503" s="25"/>
      <c r="N3503" s="25"/>
      <c r="P3503" s="25"/>
    </row>
    <row r="3504" spans="10:16" x14ac:dyDescent="0.4">
      <c r="J3504" s="25"/>
      <c r="K3504" s="25"/>
      <c r="L3504" s="25"/>
      <c r="M3504" s="25"/>
      <c r="N3504" s="25"/>
      <c r="P3504" s="25"/>
    </row>
    <row r="3505" spans="10:16" x14ac:dyDescent="0.4">
      <c r="J3505" s="25"/>
      <c r="K3505" s="25"/>
      <c r="L3505" s="25"/>
      <c r="M3505" s="25"/>
      <c r="N3505" s="25"/>
      <c r="P3505" s="25"/>
    </row>
    <row r="3506" spans="10:16" x14ac:dyDescent="0.4">
      <c r="J3506" s="25"/>
      <c r="K3506" s="25"/>
      <c r="L3506" s="25"/>
      <c r="M3506" s="25"/>
      <c r="N3506" s="25"/>
      <c r="P3506" s="25"/>
    </row>
    <row r="3507" spans="10:16" x14ac:dyDescent="0.4">
      <c r="J3507" s="25"/>
      <c r="K3507" s="25"/>
      <c r="L3507" s="25"/>
      <c r="M3507" s="25"/>
      <c r="N3507" s="25"/>
      <c r="P3507" s="25"/>
    </row>
    <row r="3508" spans="10:16" x14ac:dyDescent="0.4">
      <c r="J3508" s="25"/>
      <c r="K3508" s="25"/>
      <c r="L3508" s="25"/>
      <c r="M3508" s="25"/>
      <c r="N3508" s="25"/>
      <c r="P3508" s="25"/>
    </row>
    <row r="3509" spans="10:16" x14ac:dyDescent="0.4">
      <c r="J3509" s="25"/>
      <c r="K3509" s="25"/>
      <c r="L3509" s="25"/>
      <c r="M3509" s="25"/>
      <c r="N3509" s="25"/>
      <c r="P3509" s="25"/>
    </row>
    <row r="3510" spans="10:16" x14ac:dyDescent="0.4">
      <c r="J3510" s="25"/>
      <c r="K3510" s="25"/>
      <c r="L3510" s="25"/>
      <c r="M3510" s="25"/>
      <c r="N3510" s="25"/>
      <c r="P3510" s="25"/>
    </row>
    <row r="3511" spans="10:16" x14ac:dyDescent="0.4">
      <c r="J3511" s="25"/>
      <c r="K3511" s="25"/>
      <c r="L3511" s="25"/>
      <c r="M3511" s="25"/>
      <c r="N3511" s="25"/>
      <c r="P3511" s="25"/>
    </row>
    <row r="3512" spans="10:16" x14ac:dyDescent="0.4">
      <c r="J3512" s="25"/>
      <c r="K3512" s="25"/>
      <c r="L3512" s="25"/>
      <c r="M3512" s="25"/>
      <c r="N3512" s="25"/>
      <c r="P3512" s="25"/>
    </row>
    <row r="3513" spans="10:16" x14ac:dyDescent="0.4">
      <c r="J3513" s="25"/>
      <c r="K3513" s="25"/>
      <c r="L3513" s="25"/>
      <c r="M3513" s="25"/>
      <c r="N3513" s="25"/>
      <c r="P3513" s="25"/>
    </row>
    <row r="3514" spans="10:16" x14ac:dyDescent="0.4">
      <c r="J3514" s="25"/>
      <c r="K3514" s="25"/>
      <c r="L3514" s="25"/>
      <c r="M3514" s="25"/>
      <c r="N3514" s="25"/>
      <c r="P3514" s="25"/>
    </row>
    <row r="3515" spans="10:16" x14ac:dyDescent="0.4">
      <c r="J3515" s="25"/>
      <c r="K3515" s="25"/>
      <c r="L3515" s="25"/>
      <c r="M3515" s="25"/>
      <c r="N3515" s="25"/>
      <c r="P3515" s="25"/>
    </row>
    <row r="3516" spans="10:16" x14ac:dyDescent="0.4">
      <c r="J3516" s="25"/>
      <c r="K3516" s="25"/>
      <c r="L3516" s="25"/>
      <c r="M3516" s="25"/>
      <c r="N3516" s="25"/>
      <c r="P3516" s="25"/>
    </row>
    <row r="3517" spans="10:16" x14ac:dyDescent="0.4">
      <c r="J3517" s="25"/>
      <c r="K3517" s="25"/>
      <c r="L3517" s="25"/>
      <c r="M3517" s="25"/>
      <c r="N3517" s="25"/>
      <c r="P3517" s="25"/>
    </row>
    <row r="3518" spans="10:16" x14ac:dyDescent="0.4">
      <c r="J3518" s="25"/>
      <c r="K3518" s="25"/>
      <c r="L3518" s="25"/>
      <c r="M3518" s="25"/>
      <c r="N3518" s="25"/>
      <c r="P3518" s="25"/>
    </row>
    <row r="3519" spans="10:16" x14ac:dyDescent="0.4">
      <c r="J3519" s="25"/>
      <c r="K3519" s="25"/>
      <c r="L3519" s="25"/>
      <c r="M3519" s="25"/>
      <c r="N3519" s="25"/>
      <c r="P3519" s="25"/>
    </row>
    <row r="3520" spans="10:16" x14ac:dyDescent="0.4">
      <c r="J3520" s="25"/>
      <c r="K3520" s="25"/>
      <c r="L3520" s="25"/>
      <c r="M3520" s="25"/>
      <c r="N3520" s="25"/>
      <c r="P3520" s="25"/>
    </row>
    <row r="3521" spans="10:16" x14ac:dyDescent="0.4">
      <c r="J3521" s="25"/>
      <c r="K3521" s="25"/>
      <c r="L3521" s="25"/>
      <c r="M3521" s="25"/>
      <c r="N3521" s="25"/>
      <c r="P3521" s="25"/>
    </row>
    <row r="3522" spans="10:16" x14ac:dyDescent="0.4">
      <c r="J3522" s="25"/>
      <c r="K3522" s="25"/>
      <c r="L3522" s="25"/>
      <c r="M3522" s="25"/>
      <c r="N3522" s="25"/>
      <c r="P3522" s="25"/>
    </row>
    <row r="3523" spans="10:16" x14ac:dyDescent="0.4">
      <c r="J3523" s="25"/>
      <c r="K3523" s="25"/>
      <c r="L3523" s="25"/>
      <c r="M3523" s="25"/>
      <c r="N3523" s="25"/>
      <c r="P3523" s="25"/>
    </row>
    <row r="3524" spans="10:16" x14ac:dyDescent="0.4">
      <c r="J3524" s="25"/>
      <c r="K3524" s="25"/>
      <c r="L3524" s="25"/>
      <c r="M3524" s="25"/>
      <c r="N3524" s="25"/>
      <c r="P3524" s="25"/>
    </row>
    <row r="3525" spans="10:16" x14ac:dyDescent="0.4">
      <c r="J3525" s="25"/>
      <c r="K3525" s="25"/>
      <c r="L3525" s="25"/>
      <c r="M3525" s="25"/>
      <c r="N3525" s="25"/>
      <c r="P3525" s="25"/>
    </row>
    <row r="3526" spans="10:16" x14ac:dyDescent="0.4">
      <c r="J3526" s="25"/>
      <c r="K3526" s="25"/>
      <c r="L3526" s="25"/>
      <c r="M3526" s="25"/>
      <c r="N3526" s="25"/>
      <c r="P3526" s="25"/>
    </row>
    <row r="3527" spans="10:16" x14ac:dyDescent="0.4">
      <c r="J3527" s="25"/>
      <c r="K3527" s="25"/>
      <c r="L3527" s="25"/>
      <c r="M3527" s="25"/>
      <c r="N3527" s="25"/>
      <c r="P3527" s="25"/>
    </row>
    <row r="3528" spans="10:16" x14ac:dyDescent="0.4">
      <c r="J3528" s="25"/>
      <c r="K3528" s="25"/>
      <c r="L3528" s="25"/>
      <c r="M3528" s="25"/>
      <c r="N3528" s="25"/>
      <c r="P3528" s="25"/>
    </row>
    <row r="3529" spans="10:16" x14ac:dyDescent="0.4">
      <c r="J3529" s="25"/>
      <c r="K3529" s="25"/>
      <c r="L3529" s="25"/>
      <c r="M3529" s="25"/>
      <c r="N3529" s="25"/>
      <c r="P3529" s="25"/>
    </row>
    <row r="3530" spans="10:16" x14ac:dyDescent="0.4">
      <c r="J3530" s="25"/>
      <c r="K3530" s="25"/>
      <c r="L3530" s="25"/>
      <c r="M3530" s="25"/>
      <c r="N3530" s="25"/>
      <c r="P3530" s="25"/>
    </row>
    <row r="3531" spans="10:16" x14ac:dyDescent="0.4">
      <c r="J3531" s="25"/>
      <c r="K3531" s="25"/>
      <c r="L3531" s="25"/>
      <c r="M3531" s="25"/>
      <c r="N3531" s="25"/>
      <c r="P3531" s="25"/>
    </row>
    <row r="3532" spans="10:16" x14ac:dyDescent="0.4">
      <c r="J3532" s="25"/>
      <c r="K3532" s="25"/>
      <c r="L3532" s="25"/>
      <c r="M3532" s="25"/>
      <c r="N3532" s="25"/>
      <c r="P3532" s="25"/>
    </row>
    <row r="3533" spans="10:16" x14ac:dyDescent="0.4">
      <c r="J3533" s="25"/>
      <c r="K3533" s="25"/>
      <c r="L3533" s="25"/>
      <c r="M3533" s="25"/>
      <c r="N3533" s="25"/>
      <c r="P3533" s="25"/>
    </row>
    <row r="3534" spans="10:16" x14ac:dyDescent="0.4">
      <c r="J3534" s="25"/>
      <c r="K3534" s="25"/>
      <c r="L3534" s="25"/>
      <c r="M3534" s="25"/>
      <c r="N3534" s="25"/>
      <c r="P3534" s="25"/>
    </row>
    <row r="3535" spans="10:16" x14ac:dyDescent="0.4">
      <c r="J3535" s="25"/>
      <c r="K3535" s="25"/>
      <c r="L3535" s="25"/>
      <c r="M3535" s="25"/>
      <c r="N3535" s="25"/>
      <c r="P3535" s="25"/>
    </row>
    <row r="3536" spans="10:16" x14ac:dyDescent="0.4">
      <c r="J3536" s="25"/>
      <c r="K3536" s="25"/>
      <c r="L3536" s="25"/>
      <c r="M3536" s="25"/>
      <c r="N3536" s="25"/>
      <c r="P3536" s="25"/>
    </row>
    <row r="3537" spans="10:16" x14ac:dyDescent="0.4">
      <c r="J3537" s="25"/>
      <c r="K3537" s="25"/>
      <c r="L3537" s="25"/>
      <c r="M3537" s="25"/>
      <c r="N3537" s="25"/>
      <c r="P3537" s="25"/>
    </row>
    <row r="3538" spans="10:16" x14ac:dyDescent="0.4">
      <c r="J3538" s="25"/>
      <c r="K3538" s="25"/>
      <c r="L3538" s="25"/>
      <c r="M3538" s="25"/>
      <c r="N3538" s="25"/>
      <c r="P3538" s="25"/>
    </row>
    <row r="3539" spans="10:16" x14ac:dyDescent="0.4">
      <c r="J3539" s="25"/>
      <c r="K3539" s="25"/>
      <c r="L3539" s="25"/>
      <c r="M3539" s="25"/>
      <c r="N3539" s="25"/>
      <c r="P3539" s="25"/>
    </row>
    <row r="3540" spans="10:16" x14ac:dyDescent="0.4">
      <c r="J3540" s="25"/>
      <c r="K3540" s="25"/>
      <c r="L3540" s="25"/>
      <c r="M3540" s="25"/>
      <c r="N3540" s="25"/>
      <c r="P3540" s="25"/>
    </row>
    <row r="3541" spans="10:16" x14ac:dyDescent="0.4">
      <c r="J3541" s="25"/>
      <c r="K3541" s="25"/>
      <c r="L3541" s="25"/>
      <c r="M3541" s="25"/>
      <c r="N3541" s="25"/>
      <c r="P3541" s="25"/>
    </row>
    <row r="3542" spans="10:16" x14ac:dyDescent="0.4">
      <c r="J3542" s="25"/>
      <c r="K3542" s="25"/>
      <c r="L3542" s="25"/>
      <c r="M3542" s="25"/>
      <c r="N3542" s="25"/>
      <c r="P3542" s="25"/>
    </row>
    <row r="3543" spans="10:16" x14ac:dyDescent="0.4">
      <c r="J3543" s="25"/>
      <c r="K3543" s="25"/>
      <c r="L3543" s="25"/>
      <c r="M3543" s="25"/>
      <c r="N3543" s="25"/>
      <c r="P3543" s="25"/>
    </row>
    <row r="3544" spans="10:16" x14ac:dyDescent="0.4">
      <c r="J3544" s="25"/>
      <c r="K3544" s="25"/>
      <c r="L3544" s="25"/>
      <c r="M3544" s="25"/>
      <c r="N3544" s="25"/>
      <c r="P3544" s="25"/>
    </row>
    <row r="3545" spans="10:16" x14ac:dyDescent="0.4">
      <c r="J3545" s="25"/>
      <c r="K3545" s="25"/>
      <c r="L3545" s="25"/>
      <c r="M3545" s="25"/>
      <c r="N3545" s="25"/>
      <c r="P3545" s="25"/>
    </row>
    <row r="3546" spans="10:16" x14ac:dyDescent="0.4">
      <c r="J3546" s="25"/>
      <c r="K3546" s="25"/>
      <c r="L3546" s="25"/>
      <c r="M3546" s="25"/>
      <c r="N3546" s="25"/>
      <c r="P3546" s="25"/>
    </row>
    <row r="3547" spans="10:16" x14ac:dyDescent="0.4">
      <c r="J3547" s="25"/>
      <c r="K3547" s="25"/>
      <c r="L3547" s="25"/>
      <c r="M3547" s="25"/>
      <c r="N3547" s="25"/>
      <c r="P3547" s="25"/>
    </row>
    <row r="3548" spans="10:16" x14ac:dyDescent="0.4">
      <c r="J3548" s="25"/>
      <c r="K3548" s="25"/>
      <c r="L3548" s="25"/>
      <c r="M3548" s="25"/>
      <c r="N3548" s="25"/>
      <c r="P3548" s="25"/>
    </row>
    <row r="3549" spans="10:16" x14ac:dyDescent="0.4">
      <c r="J3549" s="25"/>
      <c r="K3549" s="25"/>
      <c r="L3549" s="25"/>
      <c r="M3549" s="25"/>
      <c r="N3549" s="25"/>
      <c r="P3549" s="25"/>
    </row>
    <row r="3550" spans="10:16" x14ac:dyDescent="0.4">
      <c r="J3550" s="25"/>
      <c r="K3550" s="25"/>
      <c r="L3550" s="25"/>
      <c r="M3550" s="25"/>
      <c r="N3550" s="25"/>
      <c r="P3550" s="25"/>
    </row>
    <row r="3551" spans="10:16" x14ac:dyDescent="0.4">
      <c r="J3551" s="25"/>
      <c r="K3551" s="25"/>
      <c r="L3551" s="25"/>
      <c r="M3551" s="25"/>
      <c r="N3551" s="25"/>
      <c r="P3551" s="25"/>
    </row>
    <row r="3552" spans="10:16" x14ac:dyDescent="0.4">
      <c r="J3552" s="25"/>
      <c r="K3552" s="25"/>
      <c r="L3552" s="25"/>
      <c r="M3552" s="25"/>
      <c r="N3552" s="25"/>
      <c r="P3552" s="25"/>
    </row>
    <row r="3553" spans="10:16" x14ac:dyDescent="0.4">
      <c r="J3553" s="25"/>
      <c r="K3553" s="25"/>
      <c r="L3553" s="25"/>
      <c r="M3553" s="25"/>
      <c r="N3553" s="25"/>
      <c r="P3553" s="25"/>
    </row>
    <row r="3554" spans="10:16" x14ac:dyDescent="0.4">
      <c r="J3554" s="25"/>
      <c r="K3554" s="25"/>
      <c r="L3554" s="25"/>
      <c r="M3554" s="25"/>
      <c r="N3554" s="25"/>
      <c r="P3554" s="25"/>
    </row>
    <row r="3555" spans="10:16" x14ac:dyDescent="0.4">
      <c r="J3555" s="25"/>
      <c r="K3555" s="25"/>
      <c r="L3555" s="25"/>
      <c r="M3555" s="25"/>
      <c r="N3555" s="25"/>
      <c r="P3555" s="25"/>
    </row>
    <row r="3556" spans="10:16" x14ac:dyDescent="0.4">
      <c r="J3556" s="25"/>
      <c r="K3556" s="25"/>
      <c r="L3556" s="25"/>
      <c r="M3556" s="25"/>
      <c r="N3556" s="25"/>
      <c r="P3556" s="25"/>
    </row>
    <row r="3557" spans="10:16" x14ac:dyDescent="0.4">
      <c r="J3557" s="25"/>
      <c r="K3557" s="25"/>
      <c r="L3557" s="25"/>
      <c r="M3557" s="25"/>
      <c r="N3557" s="25"/>
      <c r="P3557" s="25"/>
    </row>
    <row r="3558" spans="10:16" x14ac:dyDescent="0.4">
      <c r="J3558" s="25"/>
      <c r="K3558" s="25"/>
      <c r="L3558" s="25"/>
      <c r="M3558" s="25"/>
      <c r="N3558" s="25"/>
      <c r="P3558" s="25"/>
    </row>
    <row r="3559" spans="10:16" x14ac:dyDescent="0.4">
      <c r="J3559" s="25"/>
      <c r="K3559" s="25"/>
      <c r="L3559" s="25"/>
      <c r="M3559" s="25"/>
      <c r="N3559" s="25"/>
      <c r="P3559" s="25"/>
    </row>
    <row r="3560" spans="10:16" x14ac:dyDescent="0.4">
      <c r="J3560" s="25"/>
      <c r="K3560" s="25"/>
      <c r="L3560" s="25"/>
      <c r="M3560" s="25"/>
      <c r="N3560" s="25"/>
      <c r="P3560" s="25"/>
    </row>
    <row r="3561" spans="10:16" x14ac:dyDescent="0.4">
      <c r="J3561" s="25"/>
      <c r="K3561" s="25"/>
      <c r="L3561" s="25"/>
      <c r="M3561" s="25"/>
      <c r="N3561" s="25"/>
      <c r="P3561" s="25"/>
    </row>
    <row r="3562" spans="10:16" x14ac:dyDescent="0.4">
      <c r="J3562" s="25"/>
      <c r="K3562" s="25"/>
      <c r="L3562" s="25"/>
      <c r="M3562" s="25"/>
      <c r="N3562" s="25"/>
      <c r="P3562" s="25"/>
    </row>
    <row r="3563" spans="10:16" x14ac:dyDescent="0.4">
      <c r="J3563" s="25"/>
      <c r="K3563" s="25"/>
      <c r="L3563" s="25"/>
      <c r="M3563" s="25"/>
      <c r="N3563" s="25"/>
      <c r="P3563" s="25"/>
    </row>
    <row r="3564" spans="10:16" x14ac:dyDescent="0.4">
      <c r="J3564" s="25"/>
      <c r="K3564" s="25"/>
      <c r="L3564" s="25"/>
      <c r="M3564" s="25"/>
      <c r="N3564" s="25"/>
      <c r="P3564" s="25"/>
    </row>
    <row r="3565" spans="10:16" x14ac:dyDescent="0.4">
      <c r="J3565" s="25"/>
      <c r="K3565" s="25"/>
      <c r="L3565" s="25"/>
      <c r="M3565" s="25"/>
      <c r="N3565" s="25"/>
      <c r="P3565" s="25"/>
    </row>
    <row r="3566" spans="10:16" x14ac:dyDescent="0.4">
      <c r="J3566" s="25"/>
      <c r="K3566" s="25"/>
      <c r="L3566" s="25"/>
      <c r="M3566" s="25"/>
      <c r="N3566" s="25"/>
      <c r="P3566" s="25"/>
    </row>
    <row r="3567" spans="10:16" x14ac:dyDescent="0.4">
      <c r="J3567" s="25"/>
      <c r="K3567" s="25"/>
      <c r="L3567" s="25"/>
      <c r="M3567" s="25"/>
      <c r="N3567" s="25"/>
      <c r="P3567" s="25"/>
    </row>
    <row r="3568" spans="10:16" x14ac:dyDescent="0.4">
      <c r="J3568" s="25"/>
      <c r="K3568" s="25"/>
      <c r="L3568" s="25"/>
      <c r="M3568" s="25"/>
      <c r="N3568" s="25"/>
      <c r="P3568" s="25"/>
    </row>
    <row r="3569" spans="10:16" x14ac:dyDescent="0.4">
      <c r="J3569" s="25"/>
      <c r="K3569" s="25"/>
      <c r="L3569" s="25"/>
      <c r="M3569" s="25"/>
      <c r="N3569" s="25"/>
      <c r="P3569" s="25"/>
    </row>
    <row r="3570" spans="10:16" x14ac:dyDescent="0.4">
      <c r="J3570" s="25"/>
      <c r="K3570" s="25"/>
      <c r="L3570" s="25"/>
      <c r="M3570" s="25"/>
      <c r="N3570" s="25"/>
      <c r="P3570" s="25"/>
    </row>
    <row r="3571" spans="10:16" x14ac:dyDescent="0.4">
      <c r="J3571" s="25"/>
      <c r="K3571" s="25"/>
      <c r="L3571" s="25"/>
      <c r="M3571" s="25"/>
      <c r="N3571" s="25"/>
      <c r="P3571" s="25"/>
    </row>
    <row r="3572" spans="10:16" x14ac:dyDescent="0.4">
      <c r="J3572" s="25"/>
      <c r="K3572" s="25"/>
      <c r="L3572" s="25"/>
      <c r="M3572" s="25"/>
      <c r="N3572" s="25"/>
      <c r="P3572" s="25"/>
    </row>
    <row r="3573" spans="10:16" x14ac:dyDescent="0.4">
      <c r="J3573" s="25"/>
      <c r="K3573" s="25"/>
      <c r="L3573" s="25"/>
      <c r="M3573" s="25"/>
      <c r="N3573" s="25"/>
      <c r="P3573" s="25"/>
    </row>
    <row r="3574" spans="10:16" x14ac:dyDescent="0.4">
      <c r="J3574" s="25"/>
      <c r="K3574" s="25"/>
      <c r="L3574" s="25"/>
      <c r="M3574" s="25"/>
      <c r="N3574" s="25"/>
      <c r="P3574" s="25"/>
    </row>
    <row r="3575" spans="10:16" x14ac:dyDescent="0.4">
      <c r="J3575" s="25"/>
      <c r="K3575" s="25"/>
      <c r="L3575" s="25"/>
      <c r="M3575" s="25"/>
      <c r="N3575" s="25"/>
      <c r="P3575" s="25"/>
    </row>
    <row r="3576" spans="10:16" x14ac:dyDescent="0.4">
      <c r="J3576" s="25"/>
      <c r="K3576" s="25"/>
      <c r="L3576" s="25"/>
      <c r="M3576" s="25"/>
      <c r="N3576" s="25"/>
      <c r="P3576" s="25"/>
    </row>
    <row r="3577" spans="10:16" x14ac:dyDescent="0.4">
      <c r="J3577" s="25"/>
      <c r="K3577" s="25"/>
      <c r="L3577" s="25"/>
      <c r="M3577" s="25"/>
      <c r="N3577" s="25"/>
      <c r="P3577" s="25"/>
    </row>
    <row r="3578" spans="10:16" x14ac:dyDescent="0.4">
      <c r="J3578" s="25"/>
      <c r="K3578" s="25"/>
      <c r="L3578" s="25"/>
      <c r="M3578" s="25"/>
      <c r="N3578" s="25"/>
      <c r="P3578" s="25"/>
    </row>
    <row r="3579" spans="10:16" x14ac:dyDescent="0.4">
      <c r="J3579" s="25"/>
      <c r="K3579" s="25"/>
      <c r="L3579" s="25"/>
      <c r="M3579" s="25"/>
      <c r="N3579" s="25"/>
      <c r="P3579" s="25"/>
    </row>
    <row r="3580" spans="10:16" x14ac:dyDescent="0.4">
      <c r="J3580" s="25"/>
      <c r="K3580" s="25"/>
      <c r="L3580" s="25"/>
      <c r="M3580" s="25"/>
      <c r="N3580" s="25"/>
      <c r="P3580" s="25"/>
    </row>
    <row r="3581" spans="10:16" x14ac:dyDescent="0.4">
      <c r="J3581" s="25"/>
      <c r="K3581" s="25"/>
      <c r="L3581" s="25"/>
      <c r="M3581" s="25"/>
      <c r="N3581" s="25"/>
      <c r="P3581" s="25"/>
    </row>
    <row r="3582" spans="10:16" x14ac:dyDescent="0.4">
      <c r="J3582" s="25"/>
      <c r="K3582" s="25"/>
      <c r="L3582" s="25"/>
      <c r="M3582" s="25"/>
      <c r="N3582" s="25"/>
      <c r="P3582" s="25"/>
    </row>
    <row r="3583" spans="10:16" x14ac:dyDescent="0.4">
      <c r="J3583" s="25"/>
      <c r="K3583" s="25"/>
      <c r="L3583" s="25"/>
      <c r="M3583" s="25"/>
      <c r="N3583" s="25"/>
      <c r="P3583" s="25"/>
    </row>
    <row r="3584" spans="10:16" x14ac:dyDescent="0.4">
      <c r="J3584" s="25"/>
      <c r="K3584" s="25"/>
      <c r="L3584" s="25"/>
      <c r="M3584" s="25"/>
      <c r="N3584" s="25"/>
      <c r="P3584" s="25"/>
    </row>
    <row r="3585" spans="10:16" x14ac:dyDescent="0.4">
      <c r="J3585" s="25"/>
      <c r="K3585" s="25"/>
      <c r="L3585" s="25"/>
      <c r="M3585" s="25"/>
      <c r="N3585" s="25"/>
      <c r="P3585" s="25"/>
    </row>
    <row r="3586" spans="10:16" x14ac:dyDescent="0.4">
      <c r="J3586" s="25"/>
      <c r="K3586" s="25"/>
      <c r="L3586" s="25"/>
      <c r="M3586" s="25"/>
      <c r="N3586" s="25"/>
      <c r="P3586" s="25"/>
    </row>
    <row r="3587" spans="10:16" x14ac:dyDescent="0.4">
      <c r="J3587" s="25"/>
      <c r="K3587" s="25"/>
      <c r="L3587" s="25"/>
      <c r="M3587" s="25"/>
      <c r="N3587" s="25"/>
      <c r="P3587" s="25"/>
    </row>
    <row r="3588" spans="10:16" x14ac:dyDescent="0.4">
      <c r="J3588" s="25"/>
      <c r="K3588" s="25"/>
      <c r="L3588" s="25"/>
      <c r="M3588" s="25"/>
      <c r="N3588" s="25"/>
      <c r="P3588" s="25"/>
    </row>
    <row r="3589" spans="10:16" x14ac:dyDescent="0.4">
      <c r="J3589" s="25"/>
      <c r="K3589" s="25"/>
      <c r="L3589" s="25"/>
      <c r="M3589" s="25"/>
      <c r="N3589" s="25"/>
      <c r="P3589" s="25"/>
    </row>
    <row r="3590" spans="10:16" x14ac:dyDescent="0.4">
      <c r="J3590" s="25"/>
      <c r="K3590" s="25"/>
      <c r="L3590" s="25"/>
      <c r="M3590" s="25"/>
      <c r="N3590" s="25"/>
      <c r="P3590" s="25"/>
    </row>
    <row r="3591" spans="10:16" x14ac:dyDescent="0.4">
      <c r="J3591" s="25"/>
      <c r="K3591" s="25"/>
      <c r="L3591" s="25"/>
      <c r="M3591" s="25"/>
      <c r="N3591" s="25"/>
      <c r="P3591" s="25"/>
    </row>
    <row r="3592" spans="10:16" x14ac:dyDescent="0.4">
      <c r="J3592" s="25"/>
      <c r="K3592" s="25"/>
      <c r="L3592" s="25"/>
      <c r="M3592" s="25"/>
      <c r="N3592" s="25"/>
      <c r="P3592" s="25"/>
    </row>
    <row r="3593" spans="10:16" x14ac:dyDescent="0.4">
      <c r="J3593" s="25"/>
      <c r="K3593" s="25"/>
      <c r="L3593" s="25"/>
      <c r="M3593" s="25"/>
      <c r="N3593" s="25"/>
      <c r="P3593" s="25"/>
    </row>
    <row r="3594" spans="10:16" x14ac:dyDescent="0.4">
      <c r="J3594" s="25"/>
      <c r="K3594" s="25"/>
      <c r="L3594" s="25"/>
      <c r="M3594" s="25"/>
      <c r="N3594" s="25"/>
      <c r="P3594" s="25"/>
    </row>
    <row r="3595" spans="10:16" x14ac:dyDescent="0.4">
      <c r="J3595" s="25"/>
      <c r="K3595" s="25"/>
      <c r="L3595" s="25"/>
      <c r="M3595" s="25"/>
      <c r="N3595" s="25"/>
      <c r="P3595" s="25"/>
    </row>
    <row r="3596" spans="10:16" x14ac:dyDescent="0.4">
      <c r="J3596" s="25"/>
      <c r="K3596" s="25"/>
      <c r="L3596" s="25"/>
      <c r="M3596" s="25"/>
      <c r="N3596" s="25"/>
      <c r="P3596" s="25"/>
    </row>
    <row r="3597" spans="10:16" x14ac:dyDescent="0.4">
      <c r="J3597" s="25"/>
      <c r="K3597" s="25"/>
      <c r="L3597" s="25"/>
      <c r="M3597" s="25"/>
      <c r="N3597" s="25"/>
      <c r="P3597" s="25"/>
    </row>
    <row r="3598" spans="10:16" x14ac:dyDescent="0.4">
      <c r="J3598" s="25"/>
      <c r="K3598" s="25"/>
      <c r="L3598" s="25"/>
      <c r="M3598" s="25"/>
      <c r="N3598" s="25"/>
      <c r="P3598" s="25"/>
    </row>
    <row r="3599" spans="10:16" x14ac:dyDescent="0.4">
      <c r="J3599" s="25"/>
      <c r="K3599" s="25"/>
      <c r="L3599" s="25"/>
      <c r="M3599" s="25"/>
      <c r="N3599" s="25"/>
      <c r="P3599" s="25"/>
    </row>
    <row r="3600" spans="10:16" x14ac:dyDescent="0.4">
      <c r="J3600" s="25"/>
      <c r="K3600" s="25"/>
      <c r="L3600" s="25"/>
      <c r="M3600" s="25"/>
      <c r="N3600" s="25"/>
      <c r="P3600" s="25"/>
    </row>
    <row r="3601" spans="10:16" x14ac:dyDescent="0.4">
      <c r="J3601" s="25"/>
      <c r="K3601" s="25"/>
      <c r="L3601" s="25"/>
      <c r="M3601" s="25"/>
      <c r="N3601" s="25"/>
      <c r="P3601" s="25"/>
    </row>
    <row r="3602" spans="10:16" x14ac:dyDescent="0.4">
      <c r="J3602" s="25"/>
      <c r="K3602" s="25"/>
      <c r="L3602" s="25"/>
      <c r="M3602" s="25"/>
      <c r="N3602" s="25"/>
      <c r="P3602" s="25"/>
    </row>
    <row r="3603" spans="10:16" x14ac:dyDescent="0.4">
      <c r="J3603" s="25"/>
      <c r="K3603" s="25"/>
      <c r="L3603" s="25"/>
      <c r="M3603" s="25"/>
      <c r="N3603" s="25"/>
      <c r="P3603" s="25"/>
    </row>
    <row r="3604" spans="10:16" x14ac:dyDescent="0.4">
      <c r="J3604" s="25"/>
      <c r="K3604" s="25"/>
      <c r="L3604" s="25"/>
      <c r="M3604" s="25"/>
      <c r="N3604" s="25"/>
      <c r="P3604" s="25"/>
    </row>
    <row r="3605" spans="10:16" x14ac:dyDescent="0.4">
      <c r="J3605" s="25"/>
      <c r="K3605" s="25"/>
      <c r="L3605" s="25"/>
      <c r="M3605" s="25"/>
      <c r="N3605" s="25"/>
      <c r="P3605" s="25"/>
    </row>
    <row r="3606" spans="10:16" x14ac:dyDescent="0.4">
      <c r="J3606" s="25"/>
      <c r="K3606" s="25"/>
      <c r="L3606" s="25"/>
      <c r="M3606" s="25"/>
      <c r="N3606" s="25"/>
      <c r="P3606" s="25"/>
    </row>
    <row r="3607" spans="10:16" x14ac:dyDescent="0.4">
      <c r="J3607" s="25"/>
      <c r="K3607" s="25"/>
      <c r="L3607" s="25"/>
      <c r="M3607" s="25"/>
      <c r="N3607" s="25"/>
      <c r="P3607" s="25"/>
    </row>
    <row r="3608" spans="10:16" x14ac:dyDescent="0.4">
      <c r="J3608" s="25"/>
      <c r="K3608" s="25"/>
      <c r="L3608" s="25"/>
      <c r="M3608" s="25"/>
      <c r="N3608" s="25"/>
      <c r="P3608" s="25"/>
    </row>
    <row r="3609" spans="10:16" x14ac:dyDescent="0.4">
      <c r="J3609" s="25"/>
      <c r="K3609" s="25"/>
      <c r="L3609" s="25"/>
      <c r="M3609" s="25"/>
      <c r="N3609" s="25"/>
      <c r="P3609" s="25"/>
    </row>
    <row r="3610" spans="10:16" x14ac:dyDescent="0.4">
      <c r="J3610" s="25"/>
      <c r="K3610" s="25"/>
      <c r="L3610" s="25"/>
      <c r="M3610" s="25"/>
      <c r="N3610" s="25"/>
      <c r="P3610" s="25"/>
    </row>
    <row r="3611" spans="10:16" x14ac:dyDescent="0.4">
      <c r="J3611" s="25"/>
      <c r="K3611" s="25"/>
      <c r="L3611" s="25"/>
      <c r="M3611" s="25"/>
      <c r="N3611" s="25"/>
      <c r="P3611" s="25"/>
    </row>
    <row r="3612" spans="10:16" x14ac:dyDescent="0.4">
      <c r="J3612" s="25"/>
      <c r="K3612" s="25"/>
      <c r="L3612" s="25"/>
      <c r="M3612" s="25"/>
      <c r="N3612" s="25"/>
      <c r="P3612" s="25"/>
    </row>
    <row r="3613" spans="10:16" x14ac:dyDescent="0.4">
      <c r="J3613" s="25"/>
      <c r="K3613" s="25"/>
      <c r="L3613" s="25"/>
      <c r="M3613" s="25"/>
      <c r="N3613" s="25"/>
      <c r="P3613" s="25"/>
    </row>
    <row r="3614" spans="10:16" x14ac:dyDescent="0.4">
      <c r="J3614" s="25"/>
      <c r="K3614" s="25"/>
      <c r="L3614" s="25"/>
      <c r="M3614" s="25"/>
      <c r="N3614" s="25"/>
      <c r="P3614" s="25"/>
    </row>
    <row r="3615" spans="10:16" x14ac:dyDescent="0.4">
      <c r="J3615" s="25"/>
      <c r="K3615" s="25"/>
      <c r="L3615" s="25"/>
      <c r="M3615" s="25"/>
      <c r="N3615" s="25"/>
      <c r="P3615" s="25"/>
    </row>
    <row r="3616" spans="10:16" x14ac:dyDescent="0.4">
      <c r="J3616" s="25"/>
      <c r="K3616" s="25"/>
      <c r="L3616" s="25"/>
      <c r="M3616" s="25"/>
      <c r="N3616" s="25"/>
      <c r="P3616" s="25"/>
    </row>
    <row r="3617" spans="10:16" x14ac:dyDescent="0.4">
      <c r="J3617" s="25"/>
      <c r="K3617" s="25"/>
      <c r="L3617" s="25"/>
      <c r="M3617" s="25"/>
      <c r="N3617" s="25"/>
      <c r="P3617" s="25"/>
    </row>
    <row r="3618" spans="10:16" x14ac:dyDescent="0.4">
      <c r="J3618" s="25"/>
      <c r="K3618" s="25"/>
      <c r="L3618" s="25"/>
      <c r="M3618" s="25"/>
      <c r="N3618" s="25"/>
      <c r="P3618" s="25"/>
    </row>
    <row r="3619" spans="10:16" x14ac:dyDescent="0.4">
      <c r="J3619" s="25"/>
      <c r="K3619" s="25"/>
      <c r="L3619" s="25"/>
      <c r="M3619" s="25"/>
      <c r="N3619" s="25"/>
      <c r="P3619" s="25"/>
    </row>
    <row r="3620" spans="10:16" x14ac:dyDescent="0.4">
      <c r="J3620" s="25"/>
      <c r="K3620" s="25"/>
      <c r="L3620" s="25"/>
      <c r="M3620" s="25"/>
      <c r="N3620" s="25"/>
      <c r="P3620" s="25"/>
    </row>
    <row r="3621" spans="10:16" x14ac:dyDescent="0.4">
      <c r="J3621" s="25"/>
      <c r="K3621" s="25"/>
      <c r="L3621" s="25"/>
      <c r="M3621" s="25"/>
      <c r="N3621" s="25"/>
      <c r="P3621" s="25"/>
    </row>
    <row r="3622" spans="10:16" x14ac:dyDescent="0.4">
      <c r="J3622" s="25"/>
      <c r="K3622" s="25"/>
      <c r="L3622" s="25"/>
      <c r="M3622" s="25"/>
      <c r="N3622" s="25"/>
      <c r="P3622" s="25"/>
    </row>
    <row r="3623" spans="10:16" x14ac:dyDescent="0.4">
      <c r="J3623" s="25"/>
      <c r="K3623" s="25"/>
      <c r="L3623" s="25"/>
      <c r="M3623" s="25"/>
      <c r="N3623" s="25"/>
      <c r="P3623" s="25"/>
    </row>
    <row r="3624" spans="10:16" x14ac:dyDescent="0.4">
      <c r="J3624" s="25"/>
      <c r="K3624" s="25"/>
      <c r="L3624" s="25"/>
      <c r="M3624" s="25"/>
      <c r="N3624" s="25"/>
      <c r="P3624" s="25"/>
    </row>
    <row r="3625" spans="10:16" x14ac:dyDescent="0.4">
      <c r="J3625" s="25"/>
      <c r="K3625" s="25"/>
      <c r="L3625" s="25"/>
      <c r="M3625" s="25"/>
      <c r="N3625" s="25"/>
      <c r="P3625" s="25"/>
    </row>
    <row r="3626" spans="10:16" x14ac:dyDescent="0.4">
      <c r="J3626" s="25"/>
      <c r="K3626" s="25"/>
      <c r="L3626" s="25"/>
      <c r="M3626" s="25"/>
      <c r="N3626" s="25"/>
      <c r="P3626" s="25"/>
    </row>
    <row r="3627" spans="10:16" x14ac:dyDescent="0.4">
      <c r="J3627" s="25"/>
      <c r="K3627" s="25"/>
      <c r="L3627" s="25"/>
      <c r="M3627" s="25"/>
      <c r="N3627" s="25"/>
      <c r="P3627" s="25"/>
    </row>
    <row r="3628" spans="10:16" x14ac:dyDescent="0.4">
      <c r="J3628" s="25"/>
      <c r="K3628" s="25"/>
      <c r="L3628" s="25"/>
      <c r="M3628" s="25"/>
      <c r="N3628" s="25"/>
      <c r="P3628" s="25"/>
    </row>
    <row r="3629" spans="10:16" x14ac:dyDescent="0.4">
      <c r="J3629" s="25"/>
      <c r="K3629" s="25"/>
      <c r="L3629" s="25"/>
      <c r="M3629" s="25"/>
      <c r="N3629" s="25"/>
      <c r="P3629" s="25"/>
    </row>
    <row r="3630" spans="10:16" x14ac:dyDescent="0.4">
      <c r="J3630" s="25"/>
      <c r="K3630" s="25"/>
      <c r="L3630" s="25"/>
      <c r="M3630" s="25"/>
      <c r="N3630" s="25"/>
      <c r="P3630" s="25"/>
    </row>
    <row r="3631" spans="10:16" x14ac:dyDescent="0.4">
      <c r="J3631" s="25"/>
      <c r="K3631" s="25"/>
      <c r="L3631" s="25"/>
      <c r="M3631" s="25"/>
      <c r="N3631" s="25"/>
      <c r="P3631" s="25"/>
    </row>
    <row r="3632" spans="10:16" x14ac:dyDescent="0.4">
      <c r="J3632" s="25"/>
      <c r="K3632" s="25"/>
      <c r="L3632" s="25"/>
      <c r="M3632" s="25"/>
      <c r="N3632" s="25"/>
      <c r="P3632" s="25"/>
    </row>
    <row r="3633" spans="10:16" x14ac:dyDescent="0.4">
      <c r="J3633" s="25"/>
      <c r="K3633" s="25"/>
      <c r="L3633" s="25"/>
      <c r="M3633" s="25"/>
      <c r="N3633" s="25"/>
      <c r="P3633" s="25"/>
    </row>
    <row r="3634" spans="10:16" x14ac:dyDescent="0.4">
      <c r="J3634" s="25"/>
      <c r="K3634" s="25"/>
      <c r="L3634" s="25"/>
      <c r="M3634" s="25"/>
      <c r="N3634" s="25"/>
      <c r="P3634" s="25"/>
    </row>
    <row r="3635" spans="10:16" x14ac:dyDescent="0.4">
      <c r="J3635" s="25"/>
      <c r="K3635" s="25"/>
      <c r="L3635" s="25"/>
      <c r="M3635" s="25"/>
      <c r="N3635" s="25"/>
      <c r="P3635" s="25"/>
    </row>
    <row r="3636" spans="10:16" x14ac:dyDescent="0.4">
      <c r="J3636" s="25"/>
      <c r="K3636" s="25"/>
      <c r="L3636" s="25"/>
      <c r="M3636" s="25"/>
      <c r="N3636" s="25"/>
      <c r="P3636" s="25"/>
    </row>
    <row r="3637" spans="10:16" x14ac:dyDescent="0.4">
      <c r="J3637" s="25"/>
      <c r="K3637" s="25"/>
      <c r="L3637" s="25"/>
      <c r="M3637" s="25"/>
      <c r="N3637" s="25"/>
      <c r="P3637" s="25"/>
    </row>
    <row r="3638" spans="10:16" x14ac:dyDescent="0.4">
      <c r="J3638" s="25"/>
      <c r="K3638" s="25"/>
      <c r="L3638" s="25"/>
      <c r="M3638" s="25"/>
      <c r="N3638" s="25"/>
      <c r="P3638" s="25"/>
    </row>
    <row r="3639" spans="10:16" x14ac:dyDescent="0.4">
      <c r="J3639" s="25"/>
      <c r="K3639" s="25"/>
      <c r="L3639" s="25"/>
      <c r="M3639" s="25"/>
      <c r="N3639" s="25"/>
      <c r="P3639" s="25"/>
    </row>
    <row r="3640" spans="10:16" x14ac:dyDescent="0.4">
      <c r="J3640" s="25"/>
      <c r="K3640" s="25"/>
      <c r="L3640" s="25"/>
      <c r="M3640" s="25"/>
      <c r="N3640" s="25"/>
      <c r="P3640" s="25"/>
    </row>
    <row r="3641" spans="10:16" x14ac:dyDescent="0.4">
      <c r="J3641" s="25"/>
      <c r="K3641" s="25"/>
      <c r="L3641" s="25"/>
      <c r="M3641" s="25"/>
      <c r="N3641" s="25"/>
      <c r="P3641" s="25"/>
    </row>
    <row r="3642" spans="10:16" x14ac:dyDescent="0.4">
      <c r="J3642" s="25"/>
      <c r="K3642" s="25"/>
      <c r="L3642" s="25"/>
      <c r="M3642" s="25"/>
      <c r="N3642" s="25"/>
      <c r="P3642" s="25"/>
    </row>
    <row r="3643" spans="10:16" x14ac:dyDescent="0.4">
      <c r="J3643" s="25"/>
      <c r="K3643" s="25"/>
      <c r="L3643" s="25"/>
      <c r="M3643" s="25"/>
      <c r="N3643" s="25"/>
      <c r="P3643" s="25"/>
    </row>
    <row r="3644" spans="10:16" x14ac:dyDescent="0.4">
      <c r="J3644" s="25"/>
      <c r="K3644" s="25"/>
      <c r="L3644" s="25"/>
      <c r="M3644" s="25"/>
      <c r="N3644" s="25"/>
      <c r="P3644" s="25"/>
    </row>
    <row r="3645" spans="10:16" x14ac:dyDescent="0.4">
      <c r="J3645" s="25"/>
      <c r="K3645" s="25"/>
      <c r="L3645" s="25"/>
      <c r="M3645" s="25"/>
      <c r="N3645" s="25"/>
      <c r="P3645" s="25"/>
    </row>
    <row r="3646" spans="10:16" x14ac:dyDescent="0.4">
      <c r="J3646" s="25"/>
      <c r="K3646" s="25"/>
      <c r="L3646" s="25"/>
      <c r="M3646" s="25"/>
      <c r="N3646" s="25"/>
      <c r="P3646" s="25"/>
    </row>
    <row r="3647" spans="10:16" x14ac:dyDescent="0.4">
      <c r="J3647" s="25"/>
      <c r="K3647" s="25"/>
      <c r="L3647" s="25"/>
      <c r="M3647" s="25"/>
      <c r="N3647" s="25"/>
      <c r="P3647" s="25"/>
    </row>
    <row r="3648" spans="10:16" x14ac:dyDescent="0.4">
      <c r="J3648" s="25"/>
      <c r="K3648" s="25"/>
      <c r="L3648" s="25"/>
      <c r="M3648" s="25"/>
      <c r="N3648" s="25"/>
      <c r="P3648" s="25"/>
    </row>
    <row r="3649" spans="10:16" x14ac:dyDescent="0.4">
      <c r="J3649" s="25"/>
      <c r="K3649" s="25"/>
      <c r="L3649" s="25"/>
      <c r="M3649" s="25"/>
      <c r="N3649" s="25"/>
      <c r="P3649" s="25"/>
    </row>
    <row r="3650" spans="10:16" x14ac:dyDescent="0.4">
      <c r="J3650" s="25"/>
      <c r="K3650" s="25"/>
      <c r="L3650" s="25"/>
      <c r="M3650" s="25"/>
      <c r="N3650" s="25"/>
      <c r="P3650" s="25"/>
    </row>
    <row r="3651" spans="10:16" x14ac:dyDescent="0.4">
      <c r="J3651" s="25"/>
      <c r="K3651" s="25"/>
      <c r="L3651" s="25"/>
      <c r="M3651" s="25"/>
      <c r="N3651" s="25"/>
      <c r="P3651" s="25"/>
    </row>
    <row r="3652" spans="10:16" x14ac:dyDescent="0.4">
      <c r="J3652" s="25"/>
      <c r="K3652" s="25"/>
      <c r="L3652" s="25"/>
      <c r="M3652" s="25"/>
      <c r="N3652" s="25"/>
      <c r="P3652" s="25"/>
    </row>
    <row r="3653" spans="10:16" x14ac:dyDescent="0.4">
      <c r="J3653" s="25"/>
      <c r="K3653" s="25"/>
      <c r="L3653" s="25"/>
      <c r="M3653" s="25"/>
      <c r="N3653" s="25"/>
      <c r="P3653" s="25"/>
    </row>
    <row r="3654" spans="10:16" x14ac:dyDescent="0.4">
      <c r="J3654" s="25"/>
      <c r="K3654" s="25"/>
      <c r="L3654" s="25"/>
      <c r="M3654" s="25"/>
      <c r="N3654" s="25"/>
      <c r="P3654" s="25"/>
    </row>
    <row r="3655" spans="10:16" x14ac:dyDescent="0.4">
      <c r="J3655" s="25"/>
      <c r="K3655" s="25"/>
      <c r="L3655" s="25"/>
      <c r="M3655" s="25"/>
      <c r="N3655" s="25"/>
      <c r="P3655" s="25"/>
    </row>
    <row r="3656" spans="10:16" x14ac:dyDescent="0.4">
      <c r="J3656" s="25"/>
      <c r="K3656" s="25"/>
      <c r="L3656" s="25"/>
      <c r="M3656" s="25"/>
      <c r="N3656" s="25"/>
      <c r="P3656" s="25"/>
    </row>
    <row r="3657" spans="10:16" x14ac:dyDescent="0.4">
      <c r="J3657" s="25"/>
      <c r="K3657" s="25"/>
      <c r="L3657" s="25"/>
      <c r="M3657" s="25"/>
      <c r="N3657" s="25"/>
      <c r="P3657" s="25"/>
    </row>
    <row r="3658" spans="10:16" x14ac:dyDescent="0.4">
      <c r="J3658" s="25"/>
      <c r="K3658" s="25"/>
      <c r="L3658" s="25"/>
      <c r="M3658" s="25"/>
      <c r="N3658" s="25"/>
      <c r="P3658" s="25"/>
    </row>
    <row r="3659" spans="10:16" x14ac:dyDescent="0.4">
      <c r="J3659" s="25"/>
      <c r="K3659" s="25"/>
      <c r="L3659" s="25"/>
      <c r="M3659" s="25"/>
      <c r="N3659" s="25"/>
      <c r="P3659" s="25"/>
    </row>
    <row r="3660" spans="10:16" x14ac:dyDescent="0.4">
      <c r="J3660" s="25"/>
      <c r="K3660" s="25"/>
      <c r="L3660" s="25"/>
      <c r="M3660" s="25"/>
      <c r="N3660" s="25"/>
      <c r="P3660" s="25"/>
    </row>
    <row r="3661" spans="10:16" x14ac:dyDescent="0.4">
      <c r="J3661" s="25"/>
      <c r="K3661" s="25"/>
      <c r="L3661" s="25"/>
      <c r="M3661" s="25"/>
      <c r="N3661" s="25"/>
      <c r="P3661" s="25"/>
    </row>
    <row r="3662" spans="10:16" x14ac:dyDescent="0.4">
      <c r="J3662" s="25"/>
      <c r="K3662" s="25"/>
      <c r="L3662" s="25"/>
      <c r="M3662" s="25"/>
      <c r="N3662" s="25"/>
      <c r="P3662" s="25"/>
    </row>
    <row r="3663" spans="10:16" x14ac:dyDescent="0.4">
      <c r="J3663" s="25"/>
      <c r="K3663" s="25"/>
      <c r="L3663" s="25"/>
      <c r="M3663" s="25"/>
      <c r="N3663" s="25"/>
      <c r="P3663" s="25"/>
    </row>
    <row r="3664" spans="10:16" x14ac:dyDescent="0.4">
      <c r="J3664" s="25"/>
      <c r="K3664" s="25"/>
      <c r="L3664" s="25"/>
      <c r="M3664" s="25"/>
      <c r="N3664" s="25"/>
      <c r="P3664" s="25"/>
    </row>
    <row r="3665" spans="10:16" x14ac:dyDescent="0.4">
      <c r="J3665" s="25"/>
      <c r="K3665" s="25"/>
      <c r="L3665" s="25"/>
      <c r="M3665" s="25"/>
      <c r="N3665" s="25"/>
      <c r="P3665" s="25"/>
    </row>
    <row r="3666" spans="10:16" x14ac:dyDescent="0.4">
      <c r="J3666" s="25"/>
      <c r="K3666" s="25"/>
      <c r="L3666" s="25"/>
      <c r="M3666" s="25"/>
      <c r="N3666" s="25"/>
      <c r="P3666" s="25"/>
    </row>
    <row r="3667" spans="10:16" x14ac:dyDescent="0.4">
      <c r="J3667" s="25"/>
      <c r="K3667" s="25"/>
      <c r="L3667" s="25"/>
      <c r="M3667" s="25"/>
      <c r="N3667" s="25"/>
      <c r="P3667" s="25"/>
    </row>
    <row r="3668" spans="10:16" x14ac:dyDescent="0.4">
      <c r="J3668" s="25"/>
      <c r="K3668" s="25"/>
      <c r="L3668" s="25"/>
      <c r="M3668" s="25"/>
      <c r="N3668" s="25"/>
      <c r="P3668" s="25"/>
    </row>
    <row r="3669" spans="10:16" x14ac:dyDescent="0.4">
      <c r="J3669" s="25"/>
      <c r="K3669" s="25"/>
      <c r="L3669" s="25"/>
      <c r="M3669" s="25"/>
      <c r="N3669" s="25"/>
      <c r="P3669" s="25"/>
    </row>
    <row r="3670" spans="10:16" x14ac:dyDescent="0.4">
      <c r="J3670" s="25"/>
      <c r="K3670" s="25"/>
      <c r="L3670" s="25"/>
      <c r="M3670" s="25"/>
      <c r="N3670" s="25"/>
      <c r="P3670" s="25"/>
    </row>
    <row r="3671" spans="10:16" x14ac:dyDescent="0.4">
      <c r="J3671" s="25"/>
      <c r="K3671" s="25"/>
      <c r="L3671" s="25"/>
      <c r="M3671" s="25"/>
      <c r="N3671" s="25"/>
      <c r="P3671" s="25"/>
    </row>
    <row r="3672" spans="10:16" x14ac:dyDescent="0.4">
      <c r="J3672" s="25"/>
      <c r="K3672" s="25"/>
      <c r="L3672" s="25"/>
      <c r="M3672" s="25"/>
      <c r="N3672" s="25"/>
      <c r="P3672" s="25"/>
    </row>
    <row r="3673" spans="10:16" x14ac:dyDescent="0.4">
      <c r="J3673" s="25"/>
      <c r="K3673" s="25"/>
      <c r="L3673" s="25"/>
      <c r="M3673" s="25"/>
      <c r="N3673" s="25"/>
      <c r="P3673" s="25"/>
    </row>
    <row r="3674" spans="10:16" x14ac:dyDescent="0.4">
      <c r="J3674" s="25"/>
      <c r="K3674" s="25"/>
      <c r="L3674" s="25"/>
      <c r="M3674" s="25"/>
      <c r="N3674" s="25"/>
      <c r="P3674" s="25"/>
    </row>
    <row r="3675" spans="10:16" x14ac:dyDescent="0.4">
      <c r="J3675" s="25"/>
      <c r="K3675" s="25"/>
      <c r="L3675" s="25"/>
      <c r="M3675" s="25"/>
      <c r="N3675" s="25"/>
      <c r="P3675" s="25"/>
    </row>
    <row r="3676" spans="10:16" x14ac:dyDescent="0.4">
      <c r="J3676" s="25"/>
      <c r="K3676" s="25"/>
      <c r="L3676" s="25"/>
      <c r="M3676" s="25"/>
      <c r="N3676" s="25"/>
      <c r="P3676" s="25"/>
    </row>
    <row r="3677" spans="10:16" x14ac:dyDescent="0.4">
      <c r="J3677" s="25"/>
      <c r="K3677" s="25"/>
      <c r="L3677" s="25"/>
      <c r="M3677" s="25"/>
      <c r="N3677" s="25"/>
      <c r="P3677" s="25"/>
    </row>
    <row r="3678" spans="10:16" x14ac:dyDescent="0.4">
      <c r="J3678" s="25"/>
      <c r="K3678" s="25"/>
      <c r="L3678" s="25"/>
      <c r="M3678" s="25"/>
      <c r="N3678" s="25"/>
      <c r="P3678" s="25"/>
    </row>
    <row r="3679" spans="10:16" x14ac:dyDescent="0.4">
      <c r="J3679" s="25"/>
      <c r="K3679" s="25"/>
      <c r="L3679" s="25"/>
      <c r="M3679" s="25"/>
      <c r="N3679" s="25"/>
      <c r="P3679" s="25"/>
    </row>
    <row r="3680" spans="10:16" x14ac:dyDescent="0.4">
      <c r="J3680" s="25"/>
      <c r="K3680" s="25"/>
      <c r="L3680" s="25"/>
      <c r="M3680" s="25"/>
      <c r="N3680" s="25"/>
      <c r="P3680" s="25"/>
    </row>
    <row r="3681" spans="10:16" x14ac:dyDescent="0.4">
      <c r="J3681" s="25"/>
      <c r="K3681" s="25"/>
      <c r="L3681" s="25"/>
      <c r="M3681" s="25"/>
      <c r="N3681" s="25"/>
      <c r="P3681" s="25"/>
    </row>
    <row r="3682" spans="10:16" x14ac:dyDescent="0.4">
      <c r="J3682" s="25"/>
      <c r="K3682" s="25"/>
      <c r="L3682" s="25"/>
      <c r="M3682" s="25"/>
      <c r="N3682" s="25"/>
      <c r="P3682" s="25"/>
    </row>
    <row r="3683" spans="10:16" x14ac:dyDescent="0.4">
      <c r="J3683" s="25"/>
      <c r="K3683" s="25"/>
      <c r="L3683" s="25"/>
      <c r="M3683" s="25"/>
      <c r="N3683" s="25"/>
      <c r="P3683" s="25"/>
    </row>
    <row r="3684" spans="10:16" x14ac:dyDescent="0.4">
      <c r="J3684" s="25"/>
      <c r="K3684" s="25"/>
      <c r="L3684" s="25"/>
      <c r="M3684" s="25"/>
      <c r="N3684" s="25"/>
      <c r="P3684" s="25"/>
    </row>
    <row r="3685" spans="10:16" x14ac:dyDescent="0.4">
      <c r="J3685" s="25"/>
      <c r="K3685" s="25"/>
      <c r="L3685" s="25"/>
      <c r="M3685" s="25"/>
      <c r="N3685" s="25"/>
      <c r="P3685" s="25"/>
    </row>
    <row r="3686" spans="10:16" x14ac:dyDescent="0.4">
      <c r="J3686" s="25"/>
      <c r="K3686" s="25"/>
      <c r="L3686" s="25"/>
      <c r="M3686" s="25"/>
      <c r="N3686" s="25"/>
      <c r="P3686" s="25"/>
    </row>
    <row r="3687" spans="10:16" x14ac:dyDescent="0.4">
      <c r="J3687" s="25"/>
      <c r="K3687" s="25"/>
      <c r="L3687" s="25"/>
      <c r="M3687" s="25"/>
      <c r="N3687" s="25"/>
      <c r="P3687" s="25"/>
    </row>
    <row r="3688" spans="10:16" x14ac:dyDescent="0.4">
      <c r="J3688" s="25"/>
      <c r="K3688" s="25"/>
      <c r="L3688" s="25"/>
      <c r="M3688" s="25"/>
      <c r="N3688" s="25"/>
      <c r="P3688" s="25"/>
    </row>
    <row r="3689" spans="10:16" x14ac:dyDescent="0.4">
      <c r="J3689" s="25"/>
      <c r="K3689" s="25"/>
      <c r="L3689" s="25"/>
      <c r="M3689" s="25"/>
      <c r="N3689" s="25"/>
      <c r="P3689" s="25"/>
    </row>
    <row r="3690" spans="10:16" x14ac:dyDescent="0.4">
      <c r="J3690" s="25"/>
      <c r="K3690" s="25"/>
      <c r="L3690" s="25"/>
      <c r="M3690" s="25"/>
      <c r="N3690" s="25"/>
      <c r="P3690" s="25"/>
    </row>
    <row r="3691" spans="10:16" x14ac:dyDescent="0.4">
      <c r="J3691" s="25"/>
      <c r="K3691" s="25"/>
      <c r="L3691" s="25"/>
      <c r="M3691" s="25"/>
      <c r="N3691" s="25"/>
      <c r="P3691" s="25"/>
    </row>
    <row r="3692" spans="10:16" x14ac:dyDescent="0.4">
      <c r="J3692" s="25"/>
      <c r="K3692" s="25"/>
      <c r="L3692" s="25"/>
      <c r="M3692" s="25"/>
      <c r="N3692" s="25"/>
      <c r="P3692" s="25"/>
    </row>
    <row r="3693" spans="10:16" x14ac:dyDescent="0.4">
      <c r="J3693" s="25"/>
      <c r="K3693" s="25"/>
      <c r="L3693" s="25"/>
      <c r="M3693" s="25"/>
      <c r="N3693" s="25"/>
      <c r="P3693" s="25"/>
    </row>
    <row r="3694" spans="10:16" x14ac:dyDescent="0.4">
      <c r="J3694" s="25"/>
      <c r="K3694" s="25"/>
      <c r="L3694" s="25"/>
      <c r="M3694" s="25"/>
      <c r="N3694" s="25"/>
      <c r="P3694" s="25"/>
    </row>
    <row r="3695" spans="10:16" x14ac:dyDescent="0.4">
      <c r="J3695" s="25"/>
      <c r="K3695" s="25"/>
      <c r="L3695" s="25"/>
      <c r="M3695" s="25"/>
      <c r="N3695" s="25"/>
      <c r="P3695" s="25"/>
    </row>
    <row r="3696" spans="10:16" x14ac:dyDescent="0.4">
      <c r="J3696" s="25"/>
      <c r="K3696" s="25"/>
      <c r="L3696" s="25"/>
      <c r="M3696" s="25"/>
      <c r="N3696" s="25"/>
      <c r="P3696" s="25"/>
    </row>
    <row r="3697" spans="10:16" x14ac:dyDescent="0.4">
      <c r="J3697" s="25"/>
      <c r="K3697" s="25"/>
      <c r="L3697" s="25"/>
      <c r="M3697" s="25"/>
      <c r="N3697" s="25"/>
      <c r="P3697" s="25"/>
    </row>
    <row r="3698" spans="10:16" x14ac:dyDescent="0.4">
      <c r="J3698" s="25"/>
      <c r="K3698" s="25"/>
      <c r="L3698" s="25"/>
      <c r="M3698" s="25"/>
      <c r="N3698" s="25"/>
      <c r="P3698" s="25"/>
    </row>
    <row r="3699" spans="10:16" x14ac:dyDescent="0.4">
      <c r="J3699" s="25"/>
      <c r="K3699" s="25"/>
      <c r="L3699" s="25"/>
      <c r="M3699" s="25"/>
      <c r="N3699" s="25"/>
      <c r="P3699" s="25"/>
    </row>
    <row r="3700" spans="10:16" x14ac:dyDescent="0.4">
      <c r="J3700" s="25"/>
      <c r="K3700" s="25"/>
      <c r="L3700" s="25"/>
      <c r="M3700" s="25"/>
      <c r="N3700" s="25"/>
      <c r="P3700" s="25"/>
    </row>
    <row r="3701" spans="10:16" x14ac:dyDescent="0.4">
      <c r="J3701" s="25"/>
      <c r="K3701" s="25"/>
      <c r="L3701" s="25"/>
      <c r="M3701" s="25"/>
      <c r="N3701" s="25"/>
      <c r="P3701" s="25"/>
    </row>
    <row r="3702" spans="10:16" x14ac:dyDescent="0.4">
      <c r="J3702" s="25"/>
      <c r="K3702" s="25"/>
      <c r="L3702" s="25"/>
      <c r="M3702" s="25"/>
      <c r="N3702" s="25"/>
      <c r="P3702" s="25"/>
    </row>
    <row r="3703" spans="10:16" x14ac:dyDescent="0.4">
      <c r="J3703" s="25"/>
      <c r="K3703" s="25"/>
      <c r="L3703" s="25"/>
      <c r="M3703" s="25"/>
      <c r="N3703" s="25"/>
      <c r="P3703" s="25"/>
    </row>
    <row r="3704" spans="10:16" x14ac:dyDescent="0.4">
      <c r="J3704" s="25"/>
      <c r="K3704" s="25"/>
      <c r="L3704" s="25"/>
      <c r="M3704" s="25"/>
      <c r="N3704" s="25"/>
      <c r="P3704" s="25"/>
    </row>
    <row r="3705" spans="10:16" x14ac:dyDescent="0.4">
      <c r="J3705" s="25"/>
      <c r="K3705" s="25"/>
      <c r="L3705" s="25"/>
      <c r="M3705" s="25"/>
      <c r="N3705" s="25"/>
      <c r="P3705" s="25"/>
    </row>
    <row r="3706" spans="10:16" x14ac:dyDescent="0.4">
      <c r="J3706" s="25"/>
      <c r="K3706" s="25"/>
      <c r="L3706" s="25"/>
      <c r="M3706" s="25"/>
      <c r="N3706" s="25"/>
      <c r="P3706" s="25"/>
    </row>
    <row r="3707" spans="10:16" x14ac:dyDescent="0.4">
      <c r="J3707" s="25"/>
      <c r="K3707" s="25"/>
      <c r="L3707" s="25"/>
      <c r="M3707" s="25"/>
      <c r="N3707" s="25"/>
      <c r="P3707" s="25"/>
    </row>
    <row r="3708" spans="10:16" x14ac:dyDescent="0.4">
      <c r="J3708" s="25"/>
      <c r="K3708" s="25"/>
      <c r="L3708" s="25"/>
      <c r="M3708" s="25"/>
      <c r="N3708" s="25"/>
      <c r="P3708" s="25"/>
    </row>
    <row r="3709" spans="10:16" x14ac:dyDescent="0.4">
      <c r="J3709" s="25"/>
      <c r="K3709" s="25"/>
      <c r="L3709" s="25"/>
      <c r="M3709" s="25"/>
      <c r="N3709" s="25"/>
      <c r="P3709" s="25"/>
    </row>
    <row r="3710" spans="10:16" x14ac:dyDescent="0.4">
      <c r="J3710" s="25"/>
      <c r="K3710" s="25"/>
      <c r="L3710" s="25"/>
      <c r="M3710" s="25"/>
      <c r="N3710" s="25"/>
      <c r="P3710" s="25"/>
    </row>
    <row r="3711" spans="10:16" x14ac:dyDescent="0.4">
      <c r="J3711" s="25"/>
      <c r="K3711" s="25"/>
      <c r="L3711" s="25"/>
      <c r="M3711" s="25"/>
      <c r="N3711" s="25"/>
      <c r="P3711" s="25"/>
    </row>
    <row r="3712" spans="10:16" x14ac:dyDescent="0.4">
      <c r="J3712" s="25"/>
      <c r="K3712" s="25"/>
      <c r="L3712" s="25"/>
      <c r="M3712" s="25"/>
      <c r="N3712" s="25"/>
      <c r="P3712" s="25"/>
    </row>
    <row r="3713" spans="10:16" x14ac:dyDescent="0.4">
      <c r="J3713" s="25"/>
      <c r="K3713" s="25"/>
      <c r="L3713" s="25"/>
      <c r="M3713" s="25"/>
      <c r="N3713" s="25"/>
      <c r="P3713" s="25"/>
    </row>
    <row r="3714" spans="10:16" x14ac:dyDescent="0.4">
      <c r="J3714" s="25"/>
      <c r="K3714" s="25"/>
      <c r="L3714" s="25"/>
      <c r="M3714" s="25"/>
      <c r="N3714" s="25"/>
      <c r="P3714" s="25"/>
    </row>
    <row r="3715" spans="10:16" x14ac:dyDescent="0.4">
      <c r="J3715" s="25"/>
      <c r="K3715" s="25"/>
      <c r="L3715" s="25"/>
      <c r="M3715" s="25"/>
      <c r="N3715" s="25"/>
      <c r="P3715" s="25"/>
    </row>
    <row r="3716" spans="10:16" x14ac:dyDescent="0.4">
      <c r="J3716" s="25"/>
      <c r="K3716" s="25"/>
      <c r="L3716" s="25"/>
      <c r="M3716" s="25"/>
      <c r="N3716" s="25"/>
      <c r="P3716" s="25"/>
    </row>
    <row r="3717" spans="10:16" x14ac:dyDescent="0.4">
      <c r="J3717" s="25"/>
      <c r="K3717" s="25"/>
      <c r="L3717" s="25"/>
      <c r="M3717" s="25"/>
      <c r="N3717" s="25"/>
      <c r="P3717" s="25"/>
    </row>
    <row r="3718" spans="10:16" x14ac:dyDescent="0.4">
      <c r="J3718" s="25"/>
      <c r="K3718" s="25"/>
      <c r="L3718" s="25"/>
      <c r="M3718" s="25"/>
      <c r="N3718" s="25"/>
      <c r="P3718" s="25"/>
    </row>
    <row r="3719" spans="10:16" x14ac:dyDescent="0.4">
      <c r="J3719" s="25"/>
      <c r="K3719" s="25"/>
      <c r="L3719" s="25"/>
      <c r="M3719" s="25"/>
      <c r="N3719" s="25"/>
      <c r="P3719" s="25"/>
    </row>
    <row r="3720" spans="10:16" x14ac:dyDescent="0.4">
      <c r="J3720" s="25"/>
      <c r="K3720" s="25"/>
      <c r="L3720" s="25"/>
      <c r="M3720" s="25"/>
      <c r="N3720" s="25"/>
      <c r="P3720" s="25"/>
    </row>
    <row r="3721" spans="10:16" x14ac:dyDescent="0.4">
      <c r="J3721" s="25"/>
      <c r="K3721" s="25"/>
      <c r="L3721" s="25"/>
      <c r="M3721" s="25"/>
      <c r="N3721" s="25"/>
      <c r="P3721" s="25"/>
    </row>
    <row r="3722" spans="10:16" x14ac:dyDescent="0.4">
      <c r="J3722" s="25"/>
      <c r="K3722" s="25"/>
      <c r="L3722" s="25"/>
      <c r="M3722" s="25"/>
      <c r="N3722" s="25"/>
      <c r="P3722" s="25"/>
    </row>
    <row r="3723" spans="10:16" x14ac:dyDescent="0.4">
      <c r="J3723" s="25"/>
      <c r="K3723" s="25"/>
      <c r="L3723" s="25"/>
      <c r="M3723" s="25"/>
      <c r="N3723" s="25"/>
      <c r="P3723" s="25"/>
    </row>
    <row r="3724" spans="10:16" x14ac:dyDescent="0.4">
      <c r="J3724" s="25"/>
      <c r="K3724" s="25"/>
      <c r="L3724" s="25"/>
      <c r="M3724" s="25"/>
      <c r="N3724" s="25"/>
      <c r="P3724" s="25"/>
    </row>
    <row r="3725" spans="10:16" x14ac:dyDescent="0.4">
      <c r="J3725" s="25"/>
      <c r="K3725" s="25"/>
      <c r="L3725" s="25"/>
      <c r="M3725" s="25"/>
      <c r="N3725" s="25"/>
      <c r="P3725" s="25"/>
    </row>
    <row r="3726" spans="10:16" x14ac:dyDescent="0.4">
      <c r="J3726" s="25"/>
      <c r="K3726" s="25"/>
      <c r="L3726" s="25"/>
      <c r="M3726" s="25"/>
      <c r="N3726" s="25"/>
      <c r="P3726" s="25"/>
    </row>
    <row r="3727" spans="10:16" x14ac:dyDescent="0.4">
      <c r="J3727" s="25"/>
      <c r="K3727" s="25"/>
      <c r="L3727" s="25"/>
      <c r="M3727" s="25"/>
      <c r="N3727" s="25"/>
      <c r="P3727" s="25"/>
    </row>
    <row r="3728" spans="10:16" x14ac:dyDescent="0.4">
      <c r="J3728" s="25"/>
      <c r="K3728" s="25"/>
      <c r="L3728" s="25"/>
      <c r="M3728" s="25"/>
      <c r="N3728" s="25"/>
      <c r="P3728" s="25"/>
    </row>
    <row r="3729" spans="10:16" x14ac:dyDescent="0.4">
      <c r="J3729" s="25"/>
      <c r="K3729" s="25"/>
      <c r="L3729" s="25"/>
      <c r="M3729" s="25"/>
      <c r="N3729" s="25"/>
      <c r="P3729" s="25"/>
    </row>
    <row r="3730" spans="10:16" x14ac:dyDescent="0.4">
      <c r="J3730" s="25"/>
      <c r="K3730" s="25"/>
      <c r="L3730" s="25"/>
      <c r="M3730" s="25"/>
      <c r="N3730" s="25"/>
      <c r="P3730" s="25"/>
    </row>
    <row r="3731" spans="10:16" x14ac:dyDescent="0.4">
      <c r="J3731" s="25"/>
      <c r="K3731" s="25"/>
      <c r="L3731" s="25"/>
      <c r="M3731" s="25"/>
      <c r="N3731" s="25"/>
      <c r="P3731" s="25"/>
    </row>
    <row r="3732" spans="10:16" x14ac:dyDescent="0.4">
      <c r="J3732" s="25"/>
      <c r="K3732" s="25"/>
      <c r="L3732" s="25"/>
      <c r="M3732" s="25"/>
      <c r="N3732" s="25"/>
      <c r="P3732" s="25"/>
    </row>
    <row r="3733" spans="10:16" x14ac:dyDescent="0.4">
      <c r="J3733" s="25"/>
      <c r="K3733" s="25"/>
      <c r="L3733" s="25"/>
      <c r="M3733" s="25"/>
      <c r="N3733" s="25"/>
      <c r="P3733" s="25"/>
    </row>
    <row r="3734" spans="10:16" x14ac:dyDescent="0.4">
      <c r="J3734" s="25"/>
      <c r="K3734" s="25"/>
      <c r="L3734" s="25"/>
      <c r="M3734" s="25"/>
      <c r="N3734" s="25"/>
      <c r="P3734" s="25"/>
    </row>
    <row r="3735" spans="10:16" x14ac:dyDescent="0.4">
      <c r="J3735" s="25"/>
      <c r="K3735" s="25"/>
      <c r="L3735" s="25"/>
      <c r="M3735" s="25"/>
      <c r="N3735" s="25"/>
      <c r="P3735" s="25"/>
    </row>
    <row r="3736" spans="10:16" x14ac:dyDescent="0.4">
      <c r="J3736" s="25"/>
      <c r="K3736" s="25"/>
      <c r="L3736" s="25"/>
      <c r="M3736" s="25"/>
      <c r="N3736" s="25"/>
      <c r="P3736" s="25"/>
    </row>
    <row r="3737" spans="10:16" x14ac:dyDescent="0.4">
      <c r="J3737" s="25"/>
      <c r="K3737" s="25"/>
      <c r="L3737" s="25"/>
      <c r="M3737" s="25"/>
      <c r="N3737" s="25"/>
      <c r="P3737" s="25"/>
    </row>
    <row r="3738" spans="10:16" x14ac:dyDescent="0.4">
      <c r="J3738" s="25"/>
      <c r="K3738" s="25"/>
      <c r="L3738" s="25"/>
      <c r="M3738" s="25"/>
      <c r="N3738" s="25"/>
      <c r="P3738" s="25"/>
    </row>
    <row r="3739" spans="10:16" x14ac:dyDescent="0.4">
      <c r="J3739" s="25"/>
      <c r="K3739" s="25"/>
      <c r="L3739" s="25"/>
      <c r="M3739" s="25"/>
      <c r="N3739" s="25"/>
      <c r="P3739" s="25"/>
    </row>
    <row r="3740" spans="10:16" x14ac:dyDescent="0.4">
      <c r="J3740" s="25"/>
      <c r="K3740" s="25"/>
      <c r="L3740" s="25"/>
      <c r="M3740" s="25"/>
      <c r="N3740" s="25"/>
      <c r="P3740" s="25"/>
    </row>
    <row r="3741" spans="10:16" x14ac:dyDescent="0.4">
      <c r="J3741" s="25"/>
      <c r="K3741" s="25"/>
      <c r="L3741" s="25"/>
      <c r="M3741" s="25"/>
      <c r="N3741" s="25"/>
      <c r="P3741" s="25"/>
    </row>
    <row r="3742" spans="10:16" x14ac:dyDescent="0.4">
      <c r="J3742" s="25"/>
      <c r="K3742" s="25"/>
      <c r="L3742" s="25"/>
      <c r="M3742" s="25"/>
      <c r="N3742" s="25"/>
      <c r="P3742" s="25"/>
    </row>
    <row r="3743" spans="10:16" x14ac:dyDescent="0.4">
      <c r="J3743" s="25"/>
      <c r="K3743" s="25"/>
      <c r="L3743" s="25"/>
      <c r="M3743" s="25"/>
      <c r="N3743" s="25"/>
      <c r="P3743" s="25"/>
    </row>
    <row r="3744" spans="10:16" x14ac:dyDescent="0.4">
      <c r="J3744" s="25"/>
      <c r="K3744" s="25"/>
      <c r="L3744" s="25"/>
      <c r="M3744" s="25"/>
      <c r="N3744" s="25"/>
      <c r="P3744" s="25"/>
    </row>
    <row r="3745" spans="10:16" x14ac:dyDescent="0.4">
      <c r="J3745" s="25"/>
      <c r="K3745" s="25"/>
      <c r="L3745" s="25"/>
      <c r="M3745" s="25"/>
      <c r="N3745" s="25"/>
      <c r="P3745" s="25"/>
    </row>
    <row r="3746" spans="10:16" x14ac:dyDescent="0.4">
      <c r="J3746" s="25"/>
      <c r="K3746" s="25"/>
      <c r="L3746" s="25"/>
      <c r="M3746" s="25"/>
      <c r="N3746" s="25"/>
      <c r="P3746" s="25"/>
    </row>
    <row r="3747" spans="10:16" x14ac:dyDescent="0.4">
      <c r="J3747" s="25"/>
      <c r="K3747" s="25"/>
      <c r="L3747" s="25"/>
      <c r="M3747" s="25"/>
      <c r="N3747" s="25"/>
      <c r="P3747" s="25"/>
    </row>
    <row r="3748" spans="10:16" x14ac:dyDescent="0.4">
      <c r="J3748" s="25"/>
      <c r="K3748" s="25"/>
      <c r="L3748" s="25"/>
      <c r="M3748" s="25"/>
      <c r="N3748" s="25"/>
      <c r="P3748" s="25"/>
    </row>
    <row r="3749" spans="10:16" x14ac:dyDescent="0.4">
      <c r="J3749" s="25"/>
      <c r="K3749" s="25"/>
      <c r="L3749" s="25"/>
      <c r="M3749" s="25"/>
      <c r="N3749" s="25"/>
      <c r="P3749" s="25"/>
    </row>
    <row r="3750" spans="10:16" x14ac:dyDescent="0.4">
      <c r="J3750" s="25"/>
      <c r="K3750" s="25"/>
      <c r="L3750" s="25"/>
      <c r="M3750" s="25"/>
      <c r="N3750" s="25"/>
      <c r="P3750" s="25"/>
    </row>
    <row r="3751" spans="10:16" x14ac:dyDescent="0.4">
      <c r="J3751" s="25"/>
      <c r="K3751" s="25"/>
      <c r="L3751" s="25"/>
      <c r="M3751" s="25"/>
      <c r="N3751" s="25"/>
      <c r="P3751" s="25"/>
    </row>
    <row r="3752" spans="10:16" x14ac:dyDescent="0.4">
      <c r="J3752" s="25"/>
      <c r="K3752" s="25"/>
      <c r="L3752" s="25"/>
      <c r="M3752" s="25"/>
      <c r="N3752" s="25"/>
      <c r="P3752" s="25"/>
    </row>
    <row r="3753" spans="10:16" x14ac:dyDescent="0.4">
      <c r="J3753" s="25"/>
      <c r="K3753" s="25"/>
      <c r="L3753" s="25"/>
      <c r="M3753" s="25"/>
      <c r="N3753" s="25"/>
      <c r="P3753" s="25"/>
    </row>
    <row r="3754" spans="10:16" x14ac:dyDescent="0.4">
      <c r="J3754" s="25"/>
      <c r="K3754" s="25"/>
      <c r="L3754" s="25"/>
      <c r="M3754" s="25"/>
      <c r="N3754" s="25"/>
      <c r="P3754" s="25"/>
    </row>
    <row r="3755" spans="10:16" x14ac:dyDescent="0.4">
      <c r="J3755" s="25"/>
      <c r="K3755" s="25"/>
      <c r="L3755" s="25"/>
      <c r="M3755" s="25"/>
      <c r="N3755" s="25"/>
      <c r="P3755" s="25"/>
    </row>
    <row r="3756" spans="10:16" x14ac:dyDescent="0.4">
      <c r="J3756" s="25"/>
      <c r="K3756" s="25"/>
      <c r="L3756" s="25"/>
      <c r="M3756" s="25"/>
      <c r="N3756" s="25"/>
      <c r="P3756" s="25"/>
    </row>
    <row r="3757" spans="10:16" x14ac:dyDescent="0.4">
      <c r="J3757" s="25"/>
      <c r="K3757" s="25"/>
      <c r="L3757" s="25"/>
      <c r="M3757" s="25"/>
      <c r="N3757" s="25"/>
      <c r="P3757" s="25"/>
    </row>
    <row r="3758" spans="10:16" x14ac:dyDescent="0.4">
      <c r="J3758" s="25"/>
      <c r="K3758" s="25"/>
      <c r="L3758" s="25"/>
      <c r="M3758" s="25"/>
      <c r="N3758" s="25"/>
      <c r="P3758" s="25"/>
    </row>
    <row r="3759" spans="10:16" x14ac:dyDescent="0.4">
      <c r="J3759" s="25"/>
      <c r="K3759" s="25"/>
      <c r="L3759" s="25"/>
      <c r="M3759" s="25"/>
      <c r="N3759" s="25"/>
      <c r="P3759" s="25"/>
    </row>
    <row r="3760" spans="10:16" x14ac:dyDescent="0.4">
      <c r="J3760" s="25"/>
      <c r="K3760" s="25"/>
      <c r="L3760" s="25"/>
      <c r="M3760" s="25"/>
      <c r="N3760" s="25"/>
      <c r="P3760" s="25"/>
    </row>
    <row r="3761" spans="10:16" x14ac:dyDescent="0.4">
      <c r="J3761" s="25"/>
      <c r="K3761" s="25"/>
      <c r="L3761" s="25"/>
      <c r="M3761" s="25"/>
      <c r="N3761" s="25"/>
      <c r="P3761" s="25"/>
    </row>
    <row r="3762" spans="10:16" x14ac:dyDescent="0.4">
      <c r="J3762" s="25"/>
      <c r="K3762" s="25"/>
      <c r="L3762" s="25"/>
      <c r="M3762" s="25"/>
      <c r="N3762" s="25"/>
      <c r="P3762" s="25"/>
    </row>
    <row r="3763" spans="10:16" x14ac:dyDescent="0.4">
      <c r="J3763" s="25"/>
      <c r="K3763" s="25"/>
      <c r="L3763" s="25"/>
      <c r="M3763" s="25"/>
      <c r="N3763" s="25"/>
      <c r="P3763" s="25"/>
    </row>
    <row r="3764" spans="10:16" x14ac:dyDescent="0.4">
      <c r="J3764" s="25"/>
      <c r="K3764" s="25"/>
      <c r="L3764" s="25"/>
      <c r="M3764" s="25"/>
      <c r="N3764" s="25"/>
      <c r="P3764" s="25"/>
    </row>
    <row r="3765" spans="10:16" x14ac:dyDescent="0.4">
      <c r="J3765" s="25"/>
      <c r="K3765" s="25"/>
      <c r="L3765" s="25"/>
      <c r="M3765" s="25"/>
      <c r="N3765" s="25"/>
      <c r="P3765" s="25"/>
    </row>
    <row r="3766" spans="10:16" x14ac:dyDescent="0.4">
      <c r="J3766" s="25"/>
      <c r="K3766" s="25"/>
      <c r="L3766" s="25"/>
      <c r="M3766" s="25"/>
      <c r="N3766" s="25"/>
      <c r="P3766" s="25"/>
    </row>
    <row r="3767" spans="10:16" x14ac:dyDescent="0.4">
      <c r="J3767" s="25"/>
      <c r="K3767" s="25"/>
      <c r="L3767" s="25"/>
      <c r="M3767" s="25"/>
      <c r="N3767" s="25"/>
      <c r="P3767" s="25"/>
    </row>
    <row r="3768" spans="10:16" x14ac:dyDescent="0.4">
      <c r="J3768" s="25"/>
      <c r="K3768" s="25"/>
      <c r="L3768" s="25"/>
      <c r="M3768" s="25"/>
      <c r="N3768" s="25"/>
      <c r="P3768" s="25"/>
    </row>
    <row r="3769" spans="10:16" x14ac:dyDescent="0.4">
      <c r="J3769" s="25"/>
      <c r="K3769" s="25"/>
      <c r="L3769" s="25"/>
      <c r="M3769" s="25"/>
      <c r="N3769" s="25"/>
      <c r="P3769" s="25"/>
    </row>
    <row r="3770" spans="10:16" x14ac:dyDescent="0.4">
      <c r="J3770" s="25"/>
      <c r="K3770" s="25"/>
      <c r="L3770" s="25"/>
      <c r="M3770" s="25"/>
      <c r="N3770" s="25"/>
      <c r="P3770" s="25"/>
    </row>
    <row r="3771" spans="10:16" x14ac:dyDescent="0.4">
      <c r="J3771" s="25"/>
      <c r="K3771" s="25"/>
      <c r="L3771" s="25"/>
      <c r="M3771" s="25"/>
      <c r="N3771" s="25"/>
      <c r="P3771" s="25"/>
    </row>
    <row r="3772" spans="10:16" x14ac:dyDescent="0.4">
      <c r="J3772" s="25"/>
      <c r="K3772" s="25"/>
      <c r="L3772" s="25"/>
      <c r="M3772" s="25"/>
      <c r="N3772" s="25"/>
      <c r="P3772" s="25"/>
    </row>
    <row r="3773" spans="10:16" x14ac:dyDescent="0.4">
      <c r="J3773" s="25"/>
      <c r="K3773" s="25"/>
      <c r="L3773" s="25"/>
      <c r="M3773" s="25"/>
      <c r="N3773" s="25"/>
      <c r="P3773" s="25"/>
    </row>
    <row r="3774" spans="10:16" x14ac:dyDescent="0.4">
      <c r="J3774" s="25"/>
      <c r="K3774" s="25"/>
      <c r="L3774" s="25"/>
      <c r="M3774" s="25"/>
      <c r="N3774" s="25"/>
      <c r="P3774" s="25"/>
    </row>
    <row r="3775" spans="10:16" x14ac:dyDescent="0.4">
      <c r="J3775" s="25"/>
      <c r="K3775" s="25"/>
      <c r="L3775" s="25"/>
      <c r="M3775" s="25"/>
      <c r="N3775" s="25"/>
      <c r="P3775" s="25"/>
    </row>
    <row r="3776" spans="10:16" x14ac:dyDescent="0.4">
      <c r="J3776" s="25"/>
      <c r="K3776" s="25"/>
      <c r="L3776" s="25"/>
      <c r="M3776" s="25"/>
      <c r="N3776" s="25"/>
      <c r="P3776" s="25"/>
    </row>
    <row r="3777" spans="10:16" x14ac:dyDescent="0.4">
      <c r="J3777" s="25"/>
      <c r="K3777" s="25"/>
      <c r="L3777" s="25"/>
      <c r="M3777" s="25"/>
      <c r="N3777" s="25"/>
      <c r="P3777" s="25"/>
    </row>
    <row r="3778" spans="10:16" x14ac:dyDescent="0.4">
      <c r="J3778" s="25"/>
      <c r="K3778" s="25"/>
      <c r="L3778" s="25"/>
      <c r="M3778" s="25"/>
      <c r="N3778" s="25"/>
      <c r="P3778" s="25"/>
    </row>
    <row r="3779" spans="10:16" x14ac:dyDescent="0.4">
      <c r="J3779" s="25"/>
      <c r="K3779" s="25"/>
      <c r="L3779" s="25"/>
      <c r="M3779" s="25"/>
      <c r="N3779" s="25"/>
      <c r="P3779" s="25"/>
    </row>
    <row r="3780" spans="10:16" x14ac:dyDescent="0.4">
      <c r="J3780" s="25"/>
      <c r="K3780" s="25"/>
      <c r="L3780" s="25"/>
      <c r="M3780" s="25"/>
      <c r="N3780" s="25"/>
      <c r="P3780" s="25"/>
    </row>
    <row r="3781" spans="10:16" x14ac:dyDescent="0.4">
      <c r="J3781" s="25"/>
      <c r="K3781" s="25"/>
      <c r="L3781" s="25"/>
      <c r="M3781" s="25"/>
      <c r="N3781" s="25"/>
      <c r="P3781" s="25"/>
    </row>
    <row r="3782" spans="10:16" x14ac:dyDescent="0.4">
      <c r="J3782" s="25"/>
      <c r="K3782" s="25"/>
      <c r="L3782" s="25"/>
      <c r="M3782" s="25"/>
      <c r="N3782" s="25"/>
      <c r="P3782" s="25"/>
    </row>
    <row r="3783" spans="10:16" x14ac:dyDescent="0.4">
      <c r="J3783" s="25"/>
      <c r="K3783" s="25"/>
      <c r="L3783" s="25"/>
      <c r="M3783" s="25"/>
      <c r="N3783" s="25"/>
      <c r="P3783" s="25"/>
    </row>
    <row r="3784" spans="10:16" x14ac:dyDescent="0.4">
      <c r="J3784" s="25"/>
      <c r="K3784" s="25"/>
      <c r="L3784" s="25"/>
      <c r="M3784" s="25"/>
      <c r="N3784" s="25"/>
      <c r="P3784" s="25"/>
    </row>
    <row r="3785" spans="10:16" x14ac:dyDescent="0.4">
      <c r="J3785" s="25"/>
      <c r="K3785" s="25"/>
      <c r="L3785" s="25"/>
      <c r="M3785" s="25"/>
      <c r="N3785" s="25"/>
      <c r="P3785" s="25"/>
    </row>
    <row r="3786" spans="10:16" x14ac:dyDescent="0.4">
      <c r="J3786" s="25"/>
      <c r="K3786" s="25"/>
      <c r="L3786" s="25"/>
      <c r="M3786" s="25"/>
      <c r="N3786" s="25"/>
      <c r="P3786" s="25"/>
    </row>
    <row r="3787" spans="10:16" x14ac:dyDescent="0.4">
      <c r="J3787" s="25"/>
      <c r="K3787" s="25"/>
      <c r="L3787" s="25"/>
      <c r="M3787" s="25"/>
      <c r="N3787" s="25"/>
      <c r="P3787" s="25"/>
    </row>
    <row r="3788" spans="10:16" x14ac:dyDescent="0.4">
      <c r="J3788" s="25"/>
      <c r="K3788" s="25"/>
      <c r="L3788" s="25"/>
      <c r="M3788" s="25"/>
      <c r="N3788" s="25"/>
      <c r="P3788" s="25"/>
    </row>
    <row r="3789" spans="10:16" x14ac:dyDescent="0.4">
      <c r="J3789" s="25"/>
      <c r="K3789" s="25"/>
      <c r="L3789" s="25"/>
      <c r="M3789" s="25"/>
      <c r="N3789" s="25"/>
      <c r="P3789" s="25"/>
    </row>
    <row r="3790" spans="10:16" x14ac:dyDescent="0.4">
      <c r="J3790" s="25"/>
      <c r="K3790" s="25"/>
      <c r="L3790" s="25"/>
      <c r="M3790" s="25"/>
      <c r="N3790" s="25"/>
      <c r="P3790" s="25"/>
    </row>
    <row r="3791" spans="10:16" x14ac:dyDescent="0.4">
      <c r="J3791" s="25"/>
      <c r="K3791" s="25"/>
      <c r="L3791" s="25"/>
      <c r="M3791" s="25"/>
      <c r="N3791" s="25"/>
      <c r="P3791" s="25"/>
    </row>
    <row r="3792" spans="10:16" x14ac:dyDescent="0.4">
      <c r="J3792" s="25"/>
      <c r="K3792" s="25"/>
      <c r="L3792" s="25"/>
      <c r="M3792" s="25"/>
      <c r="N3792" s="25"/>
      <c r="P3792" s="25"/>
    </row>
    <row r="3793" spans="10:16" x14ac:dyDescent="0.4">
      <c r="J3793" s="25"/>
      <c r="K3793" s="25"/>
      <c r="L3793" s="25"/>
      <c r="M3793" s="25"/>
      <c r="N3793" s="25"/>
      <c r="P3793" s="25"/>
    </row>
    <row r="3794" spans="10:16" x14ac:dyDescent="0.4">
      <c r="J3794" s="25"/>
      <c r="K3794" s="25"/>
      <c r="L3794" s="25"/>
      <c r="M3794" s="25"/>
      <c r="N3794" s="25"/>
      <c r="P3794" s="25"/>
    </row>
    <row r="3795" spans="10:16" x14ac:dyDescent="0.4">
      <c r="J3795" s="25"/>
      <c r="K3795" s="25"/>
      <c r="L3795" s="25"/>
      <c r="M3795" s="25"/>
      <c r="N3795" s="25"/>
      <c r="P3795" s="25"/>
    </row>
    <row r="3796" spans="10:16" x14ac:dyDescent="0.4">
      <c r="J3796" s="25"/>
      <c r="K3796" s="25"/>
      <c r="L3796" s="25"/>
      <c r="M3796" s="25"/>
      <c r="N3796" s="25"/>
      <c r="P3796" s="25"/>
    </row>
    <row r="3797" spans="10:16" x14ac:dyDescent="0.4">
      <c r="J3797" s="25"/>
      <c r="K3797" s="25"/>
      <c r="L3797" s="25"/>
      <c r="M3797" s="25"/>
      <c r="N3797" s="25"/>
      <c r="P3797" s="25"/>
    </row>
    <row r="3798" spans="10:16" x14ac:dyDescent="0.4">
      <c r="J3798" s="25"/>
      <c r="K3798" s="25"/>
      <c r="L3798" s="25"/>
      <c r="M3798" s="25"/>
      <c r="N3798" s="25"/>
      <c r="P3798" s="25"/>
    </row>
    <row r="3799" spans="10:16" x14ac:dyDescent="0.4">
      <c r="J3799" s="25"/>
      <c r="K3799" s="25"/>
      <c r="L3799" s="25"/>
      <c r="M3799" s="25"/>
      <c r="N3799" s="25"/>
      <c r="P3799" s="25"/>
    </row>
    <row r="3800" spans="10:16" x14ac:dyDescent="0.4">
      <c r="J3800" s="25"/>
      <c r="K3800" s="25"/>
      <c r="L3800" s="25"/>
      <c r="M3800" s="25"/>
      <c r="N3800" s="25"/>
      <c r="P3800" s="25"/>
    </row>
    <row r="3801" spans="10:16" x14ac:dyDescent="0.4">
      <c r="J3801" s="25"/>
      <c r="K3801" s="25"/>
      <c r="L3801" s="25"/>
      <c r="M3801" s="25"/>
      <c r="N3801" s="25"/>
      <c r="P3801" s="25"/>
    </row>
    <row r="3802" spans="10:16" x14ac:dyDescent="0.4">
      <c r="J3802" s="25"/>
      <c r="K3802" s="25"/>
      <c r="L3802" s="25"/>
      <c r="M3802" s="25"/>
      <c r="N3802" s="25"/>
      <c r="P3802" s="25"/>
    </row>
    <row r="3803" spans="10:16" x14ac:dyDescent="0.4">
      <c r="J3803" s="25"/>
      <c r="K3803" s="25"/>
      <c r="L3803" s="25"/>
      <c r="M3803" s="25"/>
      <c r="N3803" s="25"/>
      <c r="P3803" s="25"/>
    </row>
    <row r="3804" spans="10:16" x14ac:dyDescent="0.4">
      <c r="J3804" s="25"/>
      <c r="K3804" s="25"/>
      <c r="L3804" s="25"/>
      <c r="M3804" s="25"/>
      <c r="N3804" s="25"/>
      <c r="P3804" s="25"/>
    </row>
    <row r="3805" spans="10:16" x14ac:dyDescent="0.4">
      <c r="J3805" s="25"/>
      <c r="K3805" s="25"/>
      <c r="L3805" s="25"/>
      <c r="M3805" s="25"/>
      <c r="N3805" s="25"/>
      <c r="P3805" s="25"/>
    </row>
    <row r="3806" spans="10:16" x14ac:dyDescent="0.4">
      <c r="J3806" s="25"/>
      <c r="K3806" s="25"/>
      <c r="L3806" s="25"/>
      <c r="M3806" s="25"/>
      <c r="N3806" s="25"/>
      <c r="P3806" s="25"/>
    </row>
    <row r="3807" spans="10:16" x14ac:dyDescent="0.4">
      <c r="J3807" s="25"/>
      <c r="K3807" s="25"/>
      <c r="L3807" s="25"/>
      <c r="M3807" s="25"/>
      <c r="N3807" s="25"/>
      <c r="P3807" s="25"/>
    </row>
    <row r="3808" spans="10:16" x14ac:dyDescent="0.4">
      <c r="J3808" s="25"/>
      <c r="K3808" s="25"/>
      <c r="L3808" s="25"/>
      <c r="M3808" s="25"/>
      <c r="N3808" s="25"/>
      <c r="P3808" s="25"/>
    </row>
    <row r="3809" spans="10:16" x14ac:dyDescent="0.4">
      <c r="J3809" s="25"/>
      <c r="K3809" s="25"/>
      <c r="L3809" s="25"/>
      <c r="M3809" s="25"/>
      <c r="N3809" s="25"/>
      <c r="P3809" s="25"/>
    </row>
    <row r="3810" spans="10:16" x14ac:dyDescent="0.4">
      <c r="J3810" s="25"/>
      <c r="K3810" s="25"/>
      <c r="L3810" s="25"/>
      <c r="M3810" s="25"/>
      <c r="N3810" s="25"/>
      <c r="P3810" s="25"/>
    </row>
    <row r="3811" spans="10:16" x14ac:dyDescent="0.4">
      <c r="J3811" s="25"/>
      <c r="K3811" s="25"/>
      <c r="L3811" s="25"/>
      <c r="M3811" s="25"/>
      <c r="N3811" s="25"/>
      <c r="P3811" s="25"/>
    </row>
    <row r="3812" spans="10:16" x14ac:dyDescent="0.4">
      <c r="J3812" s="25"/>
      <c r="K3812" s="25"/>
      <c r="L3812" s="25"/>
      <c r="M3812" s="25"/>
      <c r="N3812" s="25"/>
      <c r="P3812" s="25"/>
    </row>
    <row r="3813" spans="10:16" x14ac:dyDescent="0.4">
      <c r="J3813" s="25"/>
      <c r="K3813" s="25"/>
      <c r="L3813" s="25"/>
      <c r="M3813" s="25"/>
      <c r="N3813" s="25"/>
      <c r="P3813" s="25"/>
    </row>
    <row r="3814" spans="10:16" x14ac:dyDescent="0.4">
      <c r="J3814" s="25"/>
      <c r="K3814" s="25"/>
      <c r="L3814" s="25"/>
      <c r="M3814" s="25"/>
      <c r="N3814" s="25"/>
      <c r="P3814" s="25"/>
    </row>
    <row r="3815" spans="10:16" x14ac:dyDescent="0.4">
      <c r="J3815" s="25"/>
      <c r="K3815" s="25"/>
      <c r="L3815" s="25"/>
      <c r="M3815" s="25"/>
      <c r="N3815" s="25"/>
      <c r="P3815" s="25"/>
    </row>
    <row r="3816" spans="10:16" x14ac:dyDescent="0.4">
      <c r="J3816" s="25"/>
      <c r="K3816" s="25"/>
      <c r="L3816" s="25"/>
      <c r="M3816" s="25"/>
      <c r="N3816" s="25"/>
      <c r="P3816" s="25"/>
    </row>
    <row r="3817" spans="10:16" x14ac:dyDescent="0.4">
      <c r="J3817" s="25"/>
      <c r="K3817" s="25"/>
      <c r="L3817" s="25"/>
      <c r="M3817" s="25"/>
      <c r="N3817" s="25"/>
      <c r="P3817" s="25"/>
    </row>
    <row r="3818" spans="10:16" x14ac:dyDescent="0.4">
      <c r="J3818" s="25"/>
      <c r="K3818" s="25"/>
      <c r="L3818" s="25"/>
      <c r="M3818" s="25"/>
      <c r="N3818" s="25"/>
      <c r="P3818" s="25"/>
    </row>
    <row r="3819" spans="10:16" x14ac:dyDescent="0.4">
      <c r="J3819" s="25"/>
      <c r="K3819" s="25"/>
      <c r="L3819" s="25"/>
      <c r="M3819" s="25"/>
      <c r="N3819" s="25"/>
      <c r="P3819" s="25"/>
    </row>
    <row r="3820" spans="10:16" x14ac:dyDescent="0.4">
      <c r="J3820" s="25"/>
      <c r="K3820" s="25"/>
      <c r="L3820" s="25"/>
      <c r="M3820" s="25"/>
      <c r="N3820" s="25"/>
      <c r="P3820" s="25"/>
    </row>
    <row r="3821" spans="10:16" x14ac:dyDescent="0.4">
      <c r="J3821" s="25"/>
      <c r="K3821" s="25"/>
      <c r="L3821" s="25"/>
      <c r="M3821" s="25"/>
      <c r="N3821" s="25"/>
      <c r="P3821" s="25"/>
    </row>
    <row r="3822" spans="10:16" x14ac:dyDescent="0.4">
      <c r="J3822" s="25"/>
      <c r="K3822" s="25"/>
      <c r="L3822" s="25"/>
      <c r="M3822" s="25"/>
      <c r="N3822" s="25"/>
      <c r="P3822" s="25"/>
    </row>
    <row r="3823" spans="10:16" x14ac:dyDescent="0.4">
      <c r="J3823" s="25"/>
      <c r="K3823" s="25"/>
      <c r="L3823" s="25"/>
      <c r="M3823" s="25"/>
      <c r="N3823" s="25"/>
      <c r="P3823" s="25"/>
    </row>
    <row r="3824" spans="10:16" x14ac:dyDescent="0.4">
      <c r="J3824" s="25"/>
      <c r="K3824" s="25"/>
      <c r="L3824" s="25"/>
      <c r="M3824" s="25"/>
      <c r="N3824" s="25"/>
      <c r="P3824" s="25"/>
    </row>
    <row r="3825" spans="10:16" x14ac:dyDescent="0.4">
      <c r="J3825" s="25"/>
      <c r="K3825" s="25"/>
      <c r="L3825" s="25"/>
      <c r="M3825" s="25"/>
      <c r="N3825" s="25"/>
      <c r="P3825" s="25"/>
    </row>
    <row r="3826" spans="10:16" x14ac:dyDescent="0.4">
      <c r="J3826" s="25"/>
      <c r="K3826" s="25"/>
      <c r="L3826" s="25"/>
      <c r="M3826" s="25"/>
      <c r="N3826" s="25"/>
      <c r="P3826" s="25"/>
    </row>
    <row r="3827" spans="10:16" x14ac:dyDescent="0.4">
      <c r="J3827" s="25"/>
      <c r="K3827" s="25"/>
      <c r="L3827" s="25"/>
      <c r="M3827" s="25"/>
      <c r="N3827" s="25"/>
      <c r="P3827" s="25"/>
    </row>
    <row r="3828" spans="10:16" x14ac:dyDescent="0.4">
      <c r="J3828" s="25"/>
      <c r="K3828" s="25"/>
      <c r="L3828" s="25"/>
      <c r="M3828" s="25"/>
      <c r="N3828" s="25"/>
      <c r="P3828" s="25"/>
    </row>
    <row r="3829" spans="10:16" x14ac:dyDescent="0.4">
      <c r="J3829" s="25"/>
      <c r="K3829" s="25"/>
      <c r="L3829" s="25"/>
      <c r="M3829" s="25"/>
      <c r="N3829" s="25"/>
      <c r="P3829" s="25"/>
    </row>
    <row r="3830" spans="10:16" x14ac:dyDescent="0.4">
      <c r="J3830" s="25"/>
      <c r="K3830" s="25"/>
      <c r="L3830" s="25"/>
      <c r="M3830" s="25"/>
      <c r="N3830" s="25"/>
      <c r="P3830" s="25"/>
    </row>
    <row r="3831" spans="10:16" x14ac:dyDescent="0.4">
      <c r="J3831" s="25"/>
      <c r="K3831" s="25"/>
      <c r="L3831" s="25"/>
      <c r="M3831" s="25"/>
      <c r="N3831" s="25"/>
      <c r="P3831" s="25"/>
    </row>
    <row r="3832" spans="10:16" x14ac:dyDescent="0.4">
      <c r="J3832" s="25"/>
      <c r="K3832" s="25"/>
      <c r="L3832" s="25"/>
      <c r="M3832" s="25"/>
      <c r="N3832" s="25"/>
      <c r="P3832" s="25"/>
    </row>
    <row r="3833" spans="10:16" x14ac:dyDescent="0.4">
      <c r="J3833" s="25"/>
      <c r="K3833" s="25"/>
      <c r="L3833" s="25"/>
      <c r="M3833" s="25"/>
      <c r="N3833" s="25"/>
      <c r="P3833" s="25"/>
    </row>
    <row r="3834" spans="10:16" x14ac:dyDescent="0.4">
      <c r="J3834" s="25"/>
      <c r="K3834" s="25"/>
      <c r="L3834" s="25"/>
      <c r="M3834" s="25"/>
      <c r="N3834" s="25"/>
      <c r="P3834" s="25"/>
    </row>
    <row r="3835" spans="10:16" x14ac:dyDescent="0.4">
      <c r="J3835" s="25"/>
      <c r="K3835" s="25"/>
      <c r="L3835" s="25"/>
      <c r="M3835" s="25"/>
      <c r="N3835" s="25"/>
      <c r="P3835" s="25"/>
    </row>
    <row r="3836" spans="10:16" x14ac:dyDescent="0.4">
      <c r="J3836" s="25"/>
      <c r="K3836" s="25"/>
      <c r="L3836" s="25"/>
      <c r="M3836" s="25"/>
      <c r="N3836" s="25"/>
      <c r="P3836" s="25"/>
    </row>
    <row r="3837" spans="10:16" x14ac:dyDescent="0.4">
      <c r="J3837" s="25"/>
      <c r="K3837" s="25"/>
      <c r="L3837" s="25"/>
      <c r="M3837" s="25"/>
      <c r="N3837" s="25"/>
      <c r="P3837" s="25"/>
    </row>
    <row r="3838" spans="10:16" x14ac:dyDescent="0.4">
      <c r="J3838" s="25"/>
      <c r="K3838" s="25"/>
      <c r="L3838" s="25"/>
      <c r="M3838" s="25"/>
      <c r="N3838" s="25"/>
      <c r="P3838" s="25"/>
    </row>
    <row r="3839" spans="10:16" x14ac:dyDescent="0.4">
      <c r="J3839" s="25"/>
      <c r="K3839" s="25"/>
      <c r="L3839" s="25"/>
      <c r="M3839" s="25"/>
      <c r="N3839" s="25"/>
      <c r="P3839" s="25"/>
    </row>
    <row r="3840" spans="10:16" x14ac:dyDescent="0.4">
      <c r="J3840" s="25"/>
      <c r="K3840" s="25"/>
      <c r="L3840" s="25"/>
      <c r="M3840" s="25"/>
      <c r="N3840" s="25"/>
      <c r="P3840" s="25"/>
    </row>
    <row r="3841" spans="10:16" x14ac:dyDescent="0.4">
      <c r="J3841" s="25"/>
      <c r="K3841" s="25"/>
      <c r="L3841" s="25"/>
      <c r="M3841" s="25"/>
      <c r="N3841" s="25"/>
      <c r="P3841" s="25"/>
    </row>
    <row r="3842" spans="10:16" x14ac:dyDescent="0.4">
      <c r="J3842" s="25"/>
      <c r="K3842" s="25"/>
      <c r="L3842" s="25"/>
      <c r="M3842" s="25"/>
      <c r="N3842" s="25"/>
      <c r="P3842" s="25"/>
    </row>
    <row r="3843" spans="10:16" x14ac:dyDescent="0.4">
      <c r="J3843" s="25"/>
      <c r="K3843" s="25"/>
      <c r="L3843" s="25"/>
      <c r="M3843" s="25"/>
      <c r="N3843" s="25"/>
      <c r="P3843" s="25"/>
    </row>
    <row r="3844" spans="10:16" x14ac:dyDescent="0.4">
      <c r="J3844" s="25"/>
      <c r="K3844" s="25"/>
      <c r="L3844" s="25"/>
      <c r="M3844" s="25"/>
      <c r="N3844" s="25"/>
      <c r="P3844" s="25"/>
    </row>
    <row r="3845" spans="10:16" x14ac:dyDescent="0.4">
      <c r="J3845" s="25"/>
      <c r="K3845" s="25"/>
      <c r="L3845" s="25"/>
      <c r="M3845" s="25"/>
      <c r="N3845" s="25"/>
      <c r="P3845" s="25"/>
    </row>
    <row r="3846" spans="10:16" x14ac:dyDescent="0.4">
      <c r="J3846" s="25"/>
      <c r="K3846" s="25"/>
      <c r="L3846" s="25"/>
      <c r="M3846" s="25"/>
      <c r="N3846" s="25"/>
      <c r="P3846" s="25"/>
    </row>
    <row r="3847" spans="10:16" x14ac:dyDescent="0.4">
      <c r="J3847" s="25"/>
      <c r="K3847" s="25"/>
      <c r="L3847" s="25"/>
      <c r="M3847" s="25"/>
      <c r="N3847" s="25"/>
      <c r="P3847" s="25"/>
    </row>
    <row r="3848" spans="10:16" x14ac:dyDescent="0.4">
      <c r="J3848" s="25"/>
      <c r="K3848" s="25"/>
      <c r="L3848" s="25"/>
      <c r="M3848" s="25"/>
      <c r="N3848" s="25"/>
      <c r="P3848" s="25"/>
    </row>
    <row r="3849" spans="10:16" x14ac:dyDescent="0.4">
      <c r="J3849" s="25"/>
      <c r="K3849" s="25"/>
      <c r="L3849" s="25"/>
      <c r="M3849" s="25"/>
      <c r="N3849" s="25"/>
      <c r="P3849" s="25"/>
    </row>
    <row r="3850" spans="10:16" x14ac:dyDescent="0.4">
      <c r="J3850" s="25"/>
      <c r="K3850" s="25"/>
      <c r="L3850" s="25"/>
      <c r="M3850" s="25"/>
      <c r="N3850" s="25"/>
      <c r="P3850" s="25"/>
    </row>
    <row r="3851" spans="10:16" x14ac:dyDescent="0.4">
      <c r="J3851" s="25"/>
      <c r="K3851" s="25"/>
      <c r="L3851" s="25"/>
      <c r="M3851" s="25"/>
      <c r="N3851" s="25"/>
      <c r="P3851" s="25"/>
    </row>
    <row r="3852" spans="10:16" x14ac:dyDescent="0.4">
      <c r="J3852" s="25"/>
      <c r="K3852" s="25"/>
      <c r="L3852" s="25"/>
      <c r="M3852" s="25"/>
      <c r="N3852" s="25"/>
      <c r="P3852" s="25"/>
    </row>
    <row r="3853" spans="10:16" x14ac:dyDescent="0.4">
      <c r="J3853" s="25"/>
      <c r="K3853" s="25"/>
      <c r="L3853" s="25"/>
      <c r="M3853" s="25"/>
      <c r="N3853" s="25"/>
      <c r="P3853" s="25"/>
    </row>
    <row r="3854" spans="10:16" x14ac:dyDescent="0.4">
      <c r="J3854" s="25"/>
      <c r="K3854" s="25"/>
      <c r="L3854" s="25"/>
      <c r="M3854" s="25"/>
      <c r="N3854" s="25"/>
      <c r="P3854" s="25"/>
    </row>
    <row r="3855" spans="10:16" x14ac:dyDescent="0.4">
      <c r="J3855" s="25"/>
      <c r="K3855" s="25"/>
      <c r="L3855" s="25"/>
      <c r="M3855" s="25"/>
      <c r="N3855" s="25"/>
      <c r="P3855" s="25"/>
    </row>
    <row r="3856" spans="10:16" x14ac:dyDescent="0.4">
      <c r="J3856" s="25"/>
      <c r="K3856" s="25"/>
      <c r="L3856" s="25"/>
      <c r="M3856" s="25"/>
      <c r="N3856" s="25"/>
      <c r="P3856" s="25"/>
    </row>
    <row r="3857" spans="10:16" x14ac:dyDescent="0.4">
      <c r="J3857" s="25"/>
      <c r="K3857" s="25"/>
      <c r="L3857" s="25"/>
      <c r="M3857" s="25"/>
      <c r="N3857" s="25"/>
      <c r="P3857" s="25"/>
    </row>
    <row r="3858" spans="10:16" x14ac:dyDescent="0.4">
      <c r="J3858" s="25"/>
      <c r="K3858" s="25"/>
      <c r="L3858" s="25"/>
      <c r="M3858" s="25"/>
      <c r="N3858" s="25"/>
      <c r="P3858" s="25"/>
    </row>
    <row r="3859" spans="10:16" x14ac:dyDescent="0.4">
      <c r="J3859" s="25"/>
      <c r="K3859" s="25"/>
      <c r="L3859" s="25"/>
      <c r="M3859" s="25"/>
      <c r="N3859" s="25"/>
      <c r="P3859" s="25"/>
    </row>
    <row r="3860" spans="10:16" x14ac:dyDescent="0.4">
      <c r="J3860" s="25"/>
      <c r="K3860" s="25"/>
      <c r="L3860" s="25"/>
      <c r="M3860" s="25"/>
      <c r="N3860" s="25"/>
      <c r="P3860" s="25"/>
    </row>
    <row r="3861" spans="10:16" x14ac:dyDescent="0.4">
      <c r="J3861" s="25"/>
      <c r="K3861" s="25"/>
      <c r="L3861" s="25"/>
      <c r="M3861" s="25"/>
      <c r="N3861" s="25"/>
      <c r="P3861" s="25"/>
    </row>
    <row r="3862" spans="10:16" x14ac:dyDescent="0.4">
      <c r="J3862" s="25"/>
      <c r="K3862" s="25"/>
      <c r="L3862" s="25"/>
      <c r="M3862" s="25"/>
      <c r="N3862" s="25"/>
      <c r="P3862" s="25"/>
    </row>
    <row r="3863" spans="10:16" x14ac:dyDescent="0.4">
      <c r="J3863" s="25"/>
      <c r="K3863" s="25"/>
      <c r="L3863" s="25"/>
      <c r="M3863" s="25"/>
      <c r="N3863" s="25"/>
      <c r="P3863" s="25"/>
    </row>
    <row r="3864" spans="10:16" x14ac:dyDescent="0.4">
      <c r="J3864" s="25"/>
      <c r="K3864" s="25"/>
      <c r="L3864" s="25"/>
      <c r="M3864" s="25"/>
      <c r="N3864" s="25"/>
      <c r="P3864" s="25"/>
    </row>
    <row r="3865" spans="10:16" x14ac:dyDescent="0.4">
      <c r="J3865" s="25"/>
      <c r="K3865" s="25"/>
      <c r="L3865" s="25"/>
      <c r="M3865" s="25"/>
      <c r="N3865" s="25"/>
      <c r="P3865" s="25"/>
    </row>
    <row r="3866" spans="10:16" x14ac:dyDescent="0.4">
      <c r="J3866" s="25"/>
      <c r="K3866" s="25"/>
      <c r="L3866" s="25"/>
      <c r="M3866" s="25"/>
      <c r="N3866" s="25"/>
      <c r="P3866" s="25"/>
    </row>
    <row r="3867" spans="10:16" x14ac:dyDescent="0.4">
      <c r="J3867" s="25"/>
      <c r="K3867" s="25"/>
      <c r="L3867" s="25"/>
      <c r="M3867" s="25"/>
      <c r="N3867" s="25"/>
      <c r="P3867" s="25"/>
    </row>
    <row r="3868" spans="10:16" x14ac:dyDescent="0.4">
      <c r="J3868" s="25"/>
      <c r="K3868" s="25"/>
      <c r="L3868" s="25"/>
      <c r="M3868" s="25"/>
      <c r="N3868" s="25"/>
      <c r="P3868" s="25"/>
    </row>
    <row r="3869" spans="10:16" x14ac:dyDescent="0.4">
      <c r="J3869" s="25"/>
      <c r="K3869" s="25"/>
      <c r="L3869" s="25"/>
      <c r="M3869" s="25"/>
      <c r="N3869" s="25"/>
      <c r="P3869" s="25"/>
    </row>
    <row r="3870" spans="10:16" x14ac:dyDescent="0.4">
      <c r="J3870" s="25"/>
      <c r="K3870" s="25"/>
      <c r="L3870" s="25"/>
      <c r="M3870" s="25"/>
      <c r="N3870" s="25"/>
      <c r="P3870" s="25"/>
    </row>
    <row r="3871" spans="10:16" x14ac:dyDescent="0.4">
      <c r="J3871" s="25"/>
      <c r="K3871" s="25"/>
      <c r="L3871" s="25"/>
      <c r="M3871" s="25"/>
      <c r="N3871" s="25"/>
      <c r="P3871" s="25"/>
    </row>
    <row r="3872" spans="10:16" x14ac:dyDescent="0.4">
      <c r="J3872" s="25"/>
      <c r="K3872" s="25"/>
      <c r="L3872" s="25"/>
      <c r="M3872" s="25"/>
      <c r="N3872" s="25"/>
      <c r="P3872" s="25"/>
    </row>
    <row r="3873" spans="10:16" x14ac:dyDescent="0.4">
      <c r="J3873" s="25"/>
      <c r="K3873" s="25"/>
      <c r="L3873" s="25"/>
      <c r="M3873" s="25"/>
      <c r="N3873" s="25"/>
      <c r="P3873" s="25"/>
    </row>
    <row r="3874" spans="10:16" x14ac:dyDescent="0.4">
      <c r="J3874" s="25"/>
      <c r="K3874" s="25"/>
      <c r="L3874" s="25"/>
      <c r="M3874" s="25"/>
      <c r="N3874" s="25"/>
      <c r="P3874" s="25"/>
    </row>
    <row r="3875" spans="10:16" x14ac:dyDescent="0.4">
      <c r="J3875" s="25"/>
      <c r="K3875" s="25"/>
      <c r="L3875" s="25"/>
      <c r="M3875" s="25"/>
      <c r="N3875" s="25"/>
      <c r="P3875" s="25"/>
    </row>
    <row r="3876" spans="10:16" x14ac:dyDescent="0.4">
      <c r="J3876" s="25"/>
      <c r="K3876" s="25"/>
      <c r="L3876" s="25"/>
      <c r="M3876" s="25"/>
      <c r="N3876" s="25"/>
      <c r="P3876" s="25"/>
    </row>
    <row r="3877" spans="10:16" x14ac:dyDescent="0.4">
      <c r="J3877" s="25"/>
      <c r="K3877" s="25"/>
      <c r="L3877" s="25"/>
      <c r="M3877" s="25"/>
      <c r="N3877" s="25"/>
      <c r="P3877" s="25"/>
    </row>
    <row r="3878" spans="10:16" x14ac:dyDescent="0.4">
      <c r="J3878" s="25"/>
      <c r="K3878" s="25"/>
      <c r="L3878" s="25"/>
      <c r="M3878" s="25"/>
      <c r="N3878" s="25"/>
      <c r="P3878" s="25"/>
    </row>
    <row r="3879" spans="10:16" x14ac:dyDescent="0.4">
      <c r="J3879" s="25"/>
      <c r="K3879" s="25"/>
      <c r="L3879" s="25"/>
      <c r="M3879" s="25"/>
      <c r="N3879" s="25"/>
      <c r="P3879" s="25"/>
    </row>
    <row r="3880" spans="10:16" x14ac:dyDescent="0.4">
      <c r="J3880" s="25"/>
      <c r="K3880" s="25"/>
      <c r="L3880" s="25"/>
      <c r="M3880" s="25"/>
      <c r="N3880" s="25"/>
      <c r="P3880" s="25"/>
    </row>
    <row r="3881" spans="10:16" x14ac:dyDescent="0.4">
      <c r="J3881" s="25"/>
      <c r="K3881" s="25"/>
      <c r="L3881" s="25"/>
      <c r="M3881" s="25"/>
      <c r="N3881" s="25"/>
      <c r="P3881" s="25"/>
    </row>
    <row r="3882" spans="10:16" x14ac:dyDescent="0.4">
      <c r="J3882" s="25"/>
      <c r="K3882" s="25"/>
      <c r="L3882" s="25"/>
      <c r="M3882" s="25"/>
      <c r="N3882" s="25"/>
      <c r="P3882" s="25"/>
    </row>
    <row r="3883" spans="10:16" x14ac:dyDescent="0.4">
      <c r="J3883" s="25"/>
      <c r="K3883" s="25"/>
      <c r="L3883" s="25"/>
      <c r="M3883" s="25"/>
      <c r="N3883" s="25"/>
      <c r="P3883" s="25"/>
    </row>
    <row r="3884" spans="10:16" x14ac:dyDescent="0.4">
      <c r="J3884" s="25"/>
      <c r="K3884" s="25"/>
      <c r="L3884" s="25"/>
      <c r="M3884" s="25"/>
      <c r="N3884" s="25"/>
      <c r="P3884" s="25"/>
    </row>
    <row r="3885" spans="10:16" x14ac:dyDescent="0.4">
      <c r="J3885" s="25"/>
      <c r="K3885" s="25"/>
      <c r="L3885" s="25"/>
      <c r="M3885" s="25"/>
      <c r="N3885" s="25"/>
      <c r="P3885" s="25"/>
    </row>
    <row r="3886" spans="10:16" x14ac:dyDescent="0.4">
      <c r="J3886" s="25"/>
      <c r="K3886" s="25"/>
      <c r="L3886" s="25"/>
      <c r="M3886" s="25"/>
      <c r="N3886" s="25"/>
      <c r="P3886" s="25"/>
    </row>
    <row r="3887" spans="10:16" x14ac:dyDescent="0.4">
      <c r="J3887" s="25"/>
      <c r="K3887" s="25"/>
      <c r="L3887" s="25"/>
      <c r="M3887" s="25"/>
      <c r="N3887" s="25"/>
      <c r="P3887" s="25"/>
    </row>
    <row r="3888" spans="10:16" x14ac:dyDescent="0.4">
      <c r="J3888" s="25"/>
      <c r="K3888" s="25"/>
      <c r="L3888" s="25"/>
      <c r="M3888" s="25"/>
      <c r="N3888" s="25"/>
      <c r="P3888" s="25"/>
    </row>
    <row r="3889" spans="10:16" x14ac:dyDescent="0.4">
      <c r="J3889" s="25"/>
      <c r="K3889" s="25"/>
      <c r="L3889" s="25"/>
      <c r="M3889" s="25"/>
      <c r="N3889" s="25"/>
      <c r="P3889" s="25"/>
    </row>
    <row r="3890" spans="10:16" x14ac:dyDescent="0.4">
      <c r="J3890" s="25"/>
      <c r="K3890" s="25"/>
      <c r="L3890" s="25"/>
      <c r="M3890" s="25"/>
      <c r="N3890" s="25"/>
      <c r="P3890" s="25"/>
    </row>
    <row r="3891" spans="10:16" x14ac:dyDescent="0.4">
      <c r="J3891" s="25"/>
      <c r="K3891" s="25"/>
      <c r="L3891" s="25"/>
      <c r="M3891" s="25"/>
      <c r="N3891" s="25"/>
      <c r="P3891" s="25"/>
    </row>
    <row r="3892" spans="10:16" x14ac:dyDescent="0.4">
      <c r="J3892" s="25"/>
      <c r="K3892" s="25"/>
      <c r="L3892" s="25"/>
      <c r="M3892" s="25"/>
      <c r="N3892" s="25"/>
      <c r="P3892" s="25"/>
    </row>
    <row r="3893" spans="10:16" x14ac:dyDescent="0.4">
      <c r="J3893" s="25"/>
      <c r="K3893" s="25"/>
      <c r="L3893" s="25"/>
      <c r="M3893" s="25"/>
      <c r="N3893" s="25"/>
      <c r="P3893" s="25"/>
    </row>
    <row r="3894" spans="10:16" x14ac:dyDescent="0.4">
      <c r="J3894" s="25"/>
      <c r="K3894" s="25"/>
      <c r="L3894" s="25"/>
      <c r="M3894" s="25"/>
      <c r="N3894" s="25"/>
      <c r="P3894" s="25"/>
    </row>
    <row r="3895" spans="10:16" x14ac:dyDescent="0.4">
      <c r="J3895" s="25"/>
      <c r="K3895" s="25"/>
      <c r="L3895" s="25"/>
      <c r="M3895" s="25"/>
      <c r="N3895" s="25"/>
      <c r="P3895" s="25"/>
    </row>
    <row r="3896" spans="10:16" x14ac:dyDescent="0.4">
      <c r="J3896" s="25"/>
      <c r="K3896" s="25"/>
      <c r="L3896" s="25"/>
      <c r="M3896" s="25"/>
      <c r="N3896" s="25"/>
      <c r="P3896" s="25"/>
    </row>
    <row r="3897" spans="10:16" x14ac:dyDescent="0.4">
      <c r="J3897" s="25"/>
      <c r="K3897" s="25"/>
      <c r="L3897" s="25"/>
      <c r="M3897" s="25"/>
      <c r="N3897" s="25"/>
      <c r="P3897" s="25"/>
    </row>
    <row r="3898" spans="10:16" x14ac:dyDescent="0.4">
      <c r="J3898" s="25"/>
      <c r="K3898" s="25"/>
      <c r="L3898" s="25"/>
      <c r="M3898" s="25"/>
      <c r="N3898" s="25"/>
      <c r="P3898" s="25"/>
    </row>
    <row r="3899" spans="10:16" x14ac:dyDescent="0.4">
      <c r="J3899" s="25"/>
      <c r="K3899" s="25"/>
      <c r="L3899" s="25"/>
      <c r="M3899" s="25"/>
      <c r="N3899" s="25"/>
      <c r="P3899" s="25"/>
    </row>
    <row r="3900" spans="10:16" x14ac:dyDescent="0.4">
      <c r="J3900" s="25"/>
      <c r="K3900" s="25"/>
      <c r="L3900" s="25"/>
      <c r="M3900" s="25"/>
      <c r="N3900" s="25"/>
      <c r="P3900" s="25"/>
    </row>
    <row r="3901" spans="10:16" x14ac:dyDescent="0.4">
      <c r="J3901" s="25"/>
      <c r="K3901" s="25"/>
      <c r="L3901" s="25"/>
      <c r="M3901" s="25"/>
      <c r="N3901" s="25"/>
      <c r="P3901" s="25"/>
    </row>
    <row r="3902" spans="10:16" x14ac:dyDescent="0.4">
      <c r="J3902" s="25"/>
      <c r="K3902" s="25"/>
      <c r="L3902" s="25"/>
      <c r="M3902" s="25"/>
      <c r="N3902" s="25"/>
      <c r="P3902" s="25"/>
    </row>
    <row r="3903" spans="10:16" x14ac:dyDescent="0.4">
      <c r="J3903" s="25"/>
      <c r="K3903" s="25"/>
      <c r="L3903" s="25"/>
      <c r="M3903" s="25"/>
      <c r="N3903" s="25"/>
      <c r="P3903" s="25"/>
    </row>
    <row r="3904" spans="10:16" x14ac:dyDescent="0.4">
      <c r="J3904" s="25"/>
      <c r="K3904" s="25"/>
      <c r="L3904" s="25"/>
      <c r="M3904" s="25"/>
      <c r="N3904" s="25"/>
      <c r="P3904" s="25"/>
    </row>
    <row r="3905" spans="10:16" x14ac:dyDescent="0.4">
      <c r="J3905" s="25"/>
      <c r="K3905" s="25"/>
      <c r="L3905" s="25"/>
      <c r="M3905" s="25"/>
      <c r="N3905" s="25"/>
      <c r="P3905" s="25"/>
    </row>
    <row r="3906" spans="10:16" x14ac:dyDescent="0.4">
      <c r="J3906" s="25"/>
      <c r="K3906" s="25"/>
      <c r="L3906" s="25"/>
      <c r="M3906" s="25"/>
      <c r="N3906" s="25"/>
      <c r="P3906" s="25"/>
    </row>
    <row r="3907" spans="10:16" x14ac:dyDescent="0.4">
      <c r="J3907" s="25"/>
      <c r="K3907" s="25"/>
      <c r="L3907" s="25"/>
      <c r="M3907" s="25"/>
      <c r="N3907" s="25"/>
      <c r="P3907" s="25"/>
    </row>
    <row r="3908" spans="10:16" x14ac:dyDescent="0.4">
      <c r="J3908" s="25"/>
      <c r="K3908" s="25"/>
      <c r="L3908" s="25"/>
      <c r="M3908" s="25"/>
      <c r="N3908" s="25"/>
      <c r="P3908" s="25"/>
    </row>
    <row r="3909" spans="10:16" x14ac:dyDescent="0.4">
      <c r="J3909" s="25"/>
      <c r="K3909" s="25"/>
      <c r="L3909" s="25"/>
      <c r="M3909" s="25"/>
      <c r="N3909" s="25"/>
      <c r="P3909" s="25"/>
    </row>
    <row r="3910" spans="10:16" x14ac:dyDescent="0.4">
      <c r="J3910" s="25"/>
      <c r="K3910" s="25"/>
      <c r="L3910" s="25"/>
      <c r="M3910" s="25"/>
      <c r="N3910" s="25"/>
      <c r="P3910" s="25"/>
    </row>
    <row r="3911" spans="10:16" x14ac:dyDescent="0.4">
      <c r="J3911" s="25"/>
      <c r="K3911" s="25"/>
      <c r="L3911" s="25"/>
      <c r="M3911" s="25"/>
      <c r="N3911" s="25"/>
      <c r="P3911" s="25"/>
    </row>
    <row r="3912" spans="10:16" x14ac:dyDescent="0.4">
      <c r="J3912" s="25"/>
      <c r="K3912" s="25"/>
      <c r="L3912" s="25"/>
      <c r="M3912" s="25"/>
      <c r="N3912" s="25"/>
      <c r="P3912" s="25"/>
    </row>
    <row r="3913" spans="10:16" x14ac:dyDescent="0.4">
      <c r="J3913" s="25"/>
      <c r="K3913" s="25"/>
      <c r="L3913" s="25"/>
      <c r="M3913" s="25"/>
      <c r="N3913" s="25"/>
      <c r="P3913" s="25"/>
    </row>
    <row r="3914" spans="10:16" x14ac:dyDescent="0.4">
      <c r="J3914" s="25"/>
      <c r="K3914" s="25"/>
      <c r="L3914" s="25"/>
      <c r="M3914" s="25"/>
      <c r="N3914" s="25"/>
      <c r="P3914" s="25"/>
    </row>
    <row r="3915" spans="10:16" x14ac:dyDescent="0.4">
      <c r="J3915" s="25"/>
      <c r="K3915" s="25"/>
      <c r="L3915" s="25"/>
      <c r="M3915" s="25"/>
      <c r="N3915" s="25"/>
      <c r="P3915" s="25"/>
    </row>
    <row r="3916" spans="10:16" x14ac:dyDescent="0.4">
      <c r="J3916" s="25"/>
      <c r="K3916" s="25"/>
      <c r="L3916" s="25"/>
      <c r="M3916" s="25"/>
      <c r="N3916" s="25"/>
      <c r="P3916" s="25"/>
    </row>
    <row r="3917" spans="10:16" x14ac:dyDescent="0.4">
      <c r="J3917" s="25"/>
      <c r="K3917" s="25"/>
      <c r="L3917" s="25"/>
      <c r="M3917" s="25"/>
      <c r="N3917" s="25"/>
      <c r="P3917" s="25"/>
    </row>
    <row r="3918" spans="10:16" x14ac:dyDescent="0.4">
      <c r="J3918" s="25"/>
      <c r="K3918" s="25"/>
      <c r="L3918" s="25"/>
      <c r="M3918" s="25"/>
      <c r="N3918" s="25"/>
      <c r="P3918" s="25"/>
    </row>
    <row r="3919" spans="10:16" x14ac:dyDescent="0.4">
      <c r="J3919" s="25"/>
      <c r="K3919" s="25"/>
      <c r="L3919" s="25"/>
      <c r="M3919" s="25"/>
      <c r="N3919" s="25"/>
      <c r="P3919" s="25"/>
    </row>
    <row r="3920" spans="10:16" x14ac:dyDescent="0.4">
      <c r="J3920" s="25"/>
      <c r="K3920" s="25"/>
      <c r="L3920" s="25"/>
      <c r="M3920" s="25"/>
      <c r="N3920" s="25"/>
      <c r="P3920" s="25"/>
    </row>
    <row r="3921" spans="10:16" x14ac:dyDescent="0.4">
      <c r="J3921" s="25"/>
      <c r="K3921" s="25"/>
      <c r="L3921" s="25"/>
      <c r="M3921" s="25"/>
      <c r="N3921" s="25"/>
      <c r="P3921" s="25"/>
    </row>
    <row r="3922" spans="10:16" x14ac:dyDescent="0.4">
      <c r="J3922" s="25"/>
      <c r="K3922" s="25"/>
      <c r="L3922" s="25"/>
      <c r="M3922" s="25"/>
      <c r="N3922" s="25"/>
      <c r="P3922" s="25"/>
    </row>
    <row r="3923" spans="10:16" x14ac:dyDescent="0.4">
      <c r="J3923" s="25"/>
      <c r="K3923" s="25"/>
      <c r="L3923" s="25"/>
      <c r="M3923" s="25"/>
      <c r="N3923" s="25"/>
      <c r="P3923" s="25"/>
    </row>
    <row r="3924" spans="10:16" x14ac:dyDescent="0.4">
      <c r="J3924" s="25"/>
      <c r="K3924" s="25"/>
      <c r="L3924" s="25"/>
      <c r="M3924" s="25"/>
      <c r="N3924" s="25"/>
      <c r="P3924" s="25"/>
    </row>
    <row r="3925" spans="10:16" x14ac:dyDescent="0.4">
      <c r="J3925" s="25"/>
      <c r="K3925" s="25"/>
      <c r="L3925" s="25"/>
      <c r="M3925" s="25"/>
      <c r="N3925" s="25"/>
      <c r="P3925" s="25"/>
    </row>
    <row r="3926" spans="10:16" x14ac:dyDescent="0.4">
      <c r="J3926" s="25"/>
      <c r="K3926" s="25"/>
      <c r="L3926" s="25"/>
      <c r="M3926" s="25"/>
      <c r="N3926" s="25"/>
      <c r="P3926" s="25"/>
    </row>
    <row r="3927" spans="10:16" x14ac:dyDescent="0.4">
      <c r="J3927" s="25"/>
      <c r="K3927" s="25"/>
      <c r="L3927" s="25"/>
      <c r="M3927" s="25"/>
      <c r="N3927" s="25"/>
      <c r="P3927" s="25"/>
    </row>
    <row r="3928" spans="10:16" x14ac:dyDescent="0.4">
      <c r="J3928" s="25"/>
      <c r="K3928" s="25"/>
      <c r="L3928" s="25"/>
      <c r="M3928" s="25"/>
      <c r="N3928" s="25"/>
      <c r="P3928" s="25"/>
    </row>
    <row r="3929" spans="10:16" x14ac:dyDescent="0.4">
      <c r="J3929" s="25"/>
      <c r="K3929" s="25"/>
      <c r="L3929" s="25"/>
      <c r="M3929" s="25"/>
      <c r="N3929" s="25"/>
      <c r="P3929" s="25"/>
    </row>
    <row r="3930" spans="10:16" x14ac:dyDescent="0.4">
      <c r="J3930" s="25"/>
      <c r="K3930" s="25"/>
      <c r="L3930" s="25"/>
      <c r="M3930" s="25"/>
      <c r="N3930" s="25"/>
      <c r="P3930" s="25"/>
    </row>
    <row r="3931" spans="10:16" x14ac:dyDescent="0.4">
      <c r="J3931" s="25"/>
      <c r="K3931" s="25"/>
      <c r="L3931" s="25"/>
      <c r="M3931" s="25"/>
      <c r="N3931" s="25"/>
      <c r="P3931" s="25"/>
    </row>
    <row r="3932" spans="10:16" x14ac:dyDescent="0.4">
      <c r="J3932" s="25"/>
      <c r="K3932" s="25"/>
      <c r="L3932" s="25"/>
      <c r="M3932" s="25"/>
      <c r="N3932" s="25"/>
      <c r="P3932" s="25"/>
    </row>
    <row r="3933" spans="10:16" x14ac:dyDescent="0.4">
      <c r="J3933" s="25"/>
      <c r="K3933" s="25"/>
      <c r="L3933" s="25"/>
      <c r="M3933" s="25"/>
      <c r="N3933" s="25"/>
      <c r="P3933" s="25"/>
    </row>
    <row r="3934" spans="10:16" x14ac:dyDescent="0.4">
      <c r="J3934" s="25"/>
      <c r="K3934" s="25"/>
      <c r="L3934" s="25"/>
      <c r="M3934" s="25"/>
      <c r="N3934" s="25"/>
      <c r="P3934" s="25"/>
    </row>
    <row r="3935" spans="10:16" x14ac:dyDescent="0.4">
      <c r="J3935" s="25"/>
      <c r="K3935" s="25"/>
      <c r="L3935" s="25"/>
      <c r="M3935" s="25"/>
      <c r="N3935" s="25"/>
      <c r="P3935" s="25"/>
    </row>
    <row r="3936" spans="10:16" x14ac:dyDescent="0.4">
      <c r="J3936" s="25"/>
      <c r="K3936" s="25"/>
      <c r="L3936" s="25"/>
      <c r="M3936" s="25"/>
      <c r="N3936" s="25"/>
      <c r="P3936" s="25"/>
    </row>
    <row r="3937" spans="10:16" x14ac:dyDescent="0.4">
      <c r="J3937" s="25"/>
      <c r="K3937" s="25"/>
      <c r="L3937" s="25"/>
      <c r="M3937" s="25"/>
      <c r="N3937" s="25"/>
      <c r="P3937" s="25"/>
    </row>
    <row r="3938" spans="10:16" x14ac:dyDescent="0.4">
      <c r="J3938" s="25"/>
      <c r="K3938" s="25"/>
      <c r="L3938" s="25"/>
      <c r="M3938" s="25"/>
      <c r="N3938" s="25"/>
      <c r="P3938" s="25"/>
    </row>
    <row r="3939" spans="10:16" x14ac:dyDescent="0.4">
      <c r="J3939" s="25"/>
      <c r="K3939" s="25"/>
      <c r="L3939" s="25"/>
      <c r="M3939" s="25"/>
      <c r="N3939" s="25"/>
      <c r="P3939" s="25"/>
    </row>
    <row r="3940" spans="10:16" x14ac:dyDescent="0.4">
      <c r="J3940" s="25"/>
      <c r="K3940" s="25"/>
      <c r="L3940" s="25"/>
      <c r="M3940" s="25"/>
      <c r="N3940" s="25"/>
      <c r="P3940" s="25"/>
    </row>
    <row r="3941" spans="10:16" x14ac:dyDescent="0.4">
      <c r="J3941" s="25"/>
      <c r="K3941" s="25"/>
      <c r="L3941" s="25"/>
      <c r="M3941" s="25"/>
      <c r="N3941" s="25"/>
      <c r="P3941" s="25"/>
    </row>
    <row r="3942" spans="10:16" x14ac:dyDescent="0.4">
      <c r="J3942" s="25"/>
      <c r="K3942" s="25"/>
      <c r="L3942" s="25"/>
      <c r="M3942" s="25"/>
      <c r="N3942" s="25"/>
      <c r="P3942" s="25"/>
    </row>
    <row r="3943" spans="10:16" x14ac:dyDescent="0.4">
      <c r="J3943" s="25"/>
      <c r="K3943" s="25"/>
      <c r="L3943" s="25"/>
      <c r="M3943" s="25"/>
      <c r="N3943" s="25"/>
      <c r="P3943" s="25"/>
    </row>
    <row r="3944" spans="10:16" x14ac:dyDescent="0.4">
      <c r="J3944" s="25"/>
      <c r="K3944" s="25"/>
      <c r="L3944" s="25"/>
      <c r="M3944" s="25"/>
      <c r="N3944" s="25"/>
      <c r="P3944" s="25"/>
    </row>
    <row r="3945" spans="10:16" x14ac:dyDescent="0.4">
      <c r="J3945" s="25"/>
      <c r="K3945" s="25"/>
      <c r="L3945" s="25"/>
      <c r="M3945" s="25"/>
      <c r="N3945" s="25"/>
      <c r="P3945" s="25"/>
    </row>
    <row r="3946" spans="10:16" x14ac:dyDescent="0.4">
      <c r="J3946" s="25"/>
      <c r="K3946" s="25"/>
      <c r="L3946" s="25"/>
      <c r="M3946" s="25"/>
      <c r="N3946" s="25"/>
      <c r="P3946" s="25"/>
    </row>
    <row r="3947" spans="10:16" x14ac:dyDescent="0.4">
      <c r="J3947" s="25"/>
      <c r="K3947" s="25"/>
      <c r="L3947" s="25"/>
      <c r="M3947" s="25"/>
      <c r="N3947" s="25"/>
      <c r="P3947" s="25"/>
    </row>
    <row r="3948" spans="10:16" x14ac:dyDescent="0.4">
      <c r="J3948" s="25"/>
      <c r="K3948" s="25"/>
      <c r="L3948" s="25"/>
      <c r="M3948" s="25"/>
      <c r="N3948" s="25"/>
      <c r="P3948" s="25"/>
    </row>
    <row r="3949" spans="10:16" x14ac:dyDescent="0.4">
      <c r="J3949" s="25"/>
      <c r="K3949" s="25"/>
      <c r="L3949" s="25"/>
      <c r="M3949" s="25"/>
      <c r="N3949" s="25"/>
      <c r="P3949" s="25"/>
    </row>
    <row r="3950" spans="10:16" x14ac:dyDescent="0.4">
      <c r="J3950" s="25"/>
      <c r="K3950" s="25"/>
      <c r="L3950" s="25"/>
      <c r="M3950" s="25"/>
      <c r="N3950" s="25"/>
      <c r="P3950" s="25"/>
    </row>
    <row r="3951" spans="10:16" x14ac:dyDescent="0.4">
      <c r="J3951" s="25"/>
      <c r="K3951" s="25"/>
      <c r="L3951" s="25"/>
      <c r="M3951" s="25"/>
      <c r="N3951" s="25"/>
      <c r="P3951" s="25"/>
    </row>
    <row r="3952" spans="10:16" x14ac:dyDescent="0.4">
      <c r="J3952" s="25"/>
      <c r="K3952" s="25"/>
      <c r="L3952" s="25"/>
      <c r="M3952" s="25"/>
      <c r="N3952" s="25"/>
      <c r="P3952" s="25"/>
    </row>
    <row r="3953" spans="10:16" x14ac:dyDescent="0.4">
      <c r="J3953" s="25"/>
      <c r="K3953" s="25"/>
      <c r="L3953" s="25"/>
      <c r="M3953" s="25"/>
      <c r="N3953" s="25"/>
      <c r="P3953" s="25"/>
    </row>
    <row r="3954" spans="10:16" x14ac:dyDescent="0.4">
      <c r="J3954" s="25"/>
      <c r="K3954" s="25"/>
      <c r="L3954" s="25"/>
      <c r="M3954" s="25"/>
      <c r="N3954" s="25"/>
      <c r="P3954" s="25"/>
    </row>
    <row r="3955" spans="10:16" x14ac:dyDescent="0.4">
      <c r="J3955" s="25"/>
      <c r="K3955" s="25"/>
      <c r="L3955" s="25"/>
      <c r="M3955" s="25"/>
      <c r="N3955" s="25"/>
      <c r="P3955" s="25"/>
    </row>
    <row r="3956" spans="10:16" x14ac:dyDescent="0.4">
      <c r="J3956" s="25"/>
      <c r="K3956" s="25"/>
      <c r="L3956" s="25"/>
      <c r="M3956" s="25"/>
      <c r="N3956" s="25"/>
      <c r="P3956" s="25"/>
    </row>
    <row r="3957" spans="10:16" x14ac:dyDescent="0.4">
      <c r="J3957" s="25"/>
      <c r="K3957" s="25"/>
      <c r="L3957" s="25"/>
      <c r="M3957" s="25"/>
      <c r="N3957" s="25"/>
      <c r="P3957" s="25"/>
    </row>
    <row r="3958" spans="10:16" x14ac:dyDescent="0.4">
      <c r="J3958" s="25"/>
      <c r="K3958" s="25"/>
      <c r="L3958" s="25"/>
      <c r="M3958" s="25"/>
      <c r="N3958" s="25"/>
      <c r="P3958" s="25"/>
    </row>
    <row r="3959" spans="10:16" x14ac:dyDescent="0.4">
      <c r="J3959" s="25"/>
      <c r="K3959" s="25"/>
      <c r="L3959" s="25"/>
      <c r="M3959" s="25"/>
      <c r="N3959" s="25"/>
      <c r="P3959" s="25"/>
    </row>
    <row r="3960" spans="10:16" x14ac:dyDescent="0.4">
      <c r="J3960" s="25"/>
      <c r="K3960" s="25"/>
      <c r="L3960" s="25"/>
      <c r="M3960" s="25"/>
      <c r="N3960" s="25"/>
      <c r="P3960" s="25"/>
    </row>
    <row r="3961" spans="10:16" x14ac:dyDescent="0.4">
      <c r="J3961" s="25"/>
      <c r="K3961" s="25"/>
      <c r="L3961" s="25"/>
      <c r="M3961" s="25"/>
      <c r="N3961" s="25"/>
      <c r="P3961" s="25"/>
    </row>
    <row r="3962" spans="10:16" x14ac:dyDescent="0.4">
      <c r="J3962" s="25"/>
      <c r="K3962" s="25"/>
      <c r="L3962" s="25"/>
      <c r="M3962" s="25"/>
      <c r="N3962" s="25"/>
      <c r="P3962" s="25"/>
    </row>
    <row r="3963" spans="10:16" x14ac:dyDescent="0.4">
      <c r="J3963" s="25"/>
      <c r="K3963" s="25"/>
      <c r="L3963" s="25"/>
      <c r="M3963" s="25"/>
      <c r="N3963" s="25"/>
      <c r="P3963" s="25"/>
    </row>
    <row r="3964" spans="10:16" x14ac:dyDescent="0.4">
      <c r="J3964" s="25"/>
      <c r="K3964" s="25"/>
      <c r="L3964" s="25"/>
      <c r="M3964" s="25"/>
      <c r="N3964" s="25"/>
      <c r="P3964" s="25"/>
    </row>
    <row r="3965" spans="10:16" x14ac:dyDescent="0.4">
      <c r="J3965" s="25"/>
      <c r="K3965" s="25"/>
      <c r="L3965" s="25"/>
      <c r="M3965" s="25"/>
      <c r="N3965" s="25"/>
      <c r="P3965" s="25"/>
    </row>
    <row r="3966" spans="10:16" x14ac:dyDescent="0.4">
      <c r="J3966" s="25"/>
      <c r="K3966" s="25"/>
      <c r="L3966" s="25"/>
      <c r="M3966" s="25"/>
      <c r="N3966" s="25"/>
      <c r="P3966" s="25"/>
    </row>
    <row r="3967" spans="10:16" x14ac:dyDescent="0.4">
      <c r="J3967" s="25"/>
      <c r="K3967" s="25"/>
      <c r="L3967" s="25"/>
      <c r="M3967" s="25"/>
      <c r="N3967" s="25"/>
      <c r="P3967" s="25"/>
    </row>
    <row r="3968" spans="10:16" x14ac:dyDescent="0.4">
      <c r="J3968" s="25"/>
      <c r="K3968" s="25"/>
      <c r="L3968" s="25"/>
      <c r="M3968" s="25"/>
      <c r="N3968" s="25"/>
      <c r="P3968" s="25"/>
    </row>
    <row r="3969" spans="10:16" x14ac:dyDescent="0.4">
      <c r="J3969" s="25"/>
      <c r="K3969" s="25"/>
      <c r="L3969" s="25"/>
      <c r="M3969" s="25"/>
      <c r="N3969" s="25"/>
      <c r="P3969" s="25"/>
    </row>
    <row r="3970" spans="10:16" x14ac:dyDescent="0.4">
      <c r="J3970" s="25"/>
      <c r="K3970" s="25"/>
      <c r="L3970" s="25"/>
      <c r="M3970" s="25"/>
      <c r="N3970" s="25"/>
      <c r="P3970" s="25"/>
    </row>
    <row r="3971" spans="10:16" x14ac:dyDescent="0.4">
      <c r="J3971" s="25"/>
      <c r="K3971" s="25"/>
      <c r="L3971" s="25"/>
      <c r="M3971" s="25"/>
      <c r="N3971" s="25"/>
      <c r="P3971" s="25"/>
    </row>
    <row r="3972" spans="10:16" x14ac:dyDescent="0.4">
      <c r="J3972" s="25"/>
      <c r="K3972" s="25"/>
      <c r="L3972" s="25"/>
      <c r="M3972" s="25"/>
      <c r="N3972" s="25"/>
      <c r="P3972" s="25"/>
    </row>
    <row r="3973" spans="10:16" x14ac:dyDescent="0.4">
      <c r="J3973" s="25"/>
      <c r="K3973" s="25"/>
      <c r="L3973" s="25"/>
      <c r="M3973" s="25"/>
      <c r="N3973" s="25"/>
      <c r="P3973" s="25"/>
    </row>
    <row r="3974" spans="10:16" x14ac:dyDescent="0.4">
      <c r="J3974" s="25"/>
      <c r="K3974" s="25"/>
      <c r="L3974" s="25"/>
      <c r="M3974" s="25"/>
      <c r="N3974" s="25"/>
      <c r="P3974" s="25"/>
    </row>
    <row r="3975" spans="10:16" x14ac:dyDescent="0.4">
      <c r="J3975" s="25"/>
      <c r="K3975" s="25"/>
      <c r="L3975" s="25"/>
      <c r="M3975" s="25"/>
      <c r="N3975" s="25"/>
      <c r="P3975" s="25"/>
    </row>
    <row r="3976" spans="10:16" x14ac:dyDescent="0.4">
      <c r="J3976" s="25"/>
      <c r="K3976" s="25"/>
      <c r="L3976" s="25"/>
      <c r="M3976" s="25"/>
      <c r="N3976" s="25"/>
      <c r="P3976" s="25"/>
    </row>
    <row r="3977" spans="10:16" x14ac:dyDescent="0.4">
      <c r="J3977" s="25"/>
      <c r="K3977" s="25"/>
      <c r="L3977" s="25"/>
      <c r="M3977" s="25"/>
      <c r="N3977" s="25"/>
      <c r="P3977" s="25"/>
    </row>
    <row r="3978" spans="10:16" x14ac:dyDescent="0.4">
      <c r="J3978" s="25"/>
      <c r="K3978" s="25"/>
      <c r="L3978" s="25"/>
      <c r="M3978" s="25"/>
      <c r="N3978" s="25"/>
      <c r="P3978" s="25"/>
    </row>
    <row r="3979" spans="10:16" x14ac:dyDescent="0.4">
      <c r="J3979" s="25"/>
      <c r="K3979" s="25"/>
      <c r="L3979" s="25"/>
      <c r="M3979" s="25"/>
      <c r="N3979" s="25"/>
      <c r="P3979" s="25"/>
    </row>
    <row r="3980" spans="10:16" x14ac:dyDescent="0.4">
      <c r="J3980" s="25"/>
      <c r="K3980" s="25"/>
      <c r="L3980" s="25"/>
      <c r="M3980" s="25"/>
      <c r="N3980" s="25"/>
      <c r="P3980" s="25"/>
    </row>
    <row r="3981" spans="10:16" x14ac:dyDescent="0.4">
      <c r="J3981" s="25"/>
      <c r="K3981" s="25"/>
      <c r="L3981" s="25"/>
      <c r="M3981" s="25"/>
      <c r="N3981" s="25"/>
      <c r="P3981" s="25"/>
    </row>
    <row r="3982" spans="10:16" x14ac:dyDescent="0.4">
      <c r="J3982" s="25"/>
      <c r="K3982" s="25"/>
      <c r="L3982" s="25"/>
      <c r="M3982" s="25"/>
      <c r="N3982" s="25"/>
      <c r="P3982" s="25"/>
    </row>
    <row r="3983" spans="10:16" x14ac:dyDescent="0.4">
      <c r="J3983" s="25"/>
      <c r="K3983" s="25"/>
      <c r="L3983" s="25"/>
      <c r="M3983" s="25"/>
      <c r="N3983" s="25"/>
      <c r="P3983" s="25"/>
    </row>
    <row r="3984" spans="10:16" x14ac:dyDescent="0.4">
      <c r="J3984" s="25"/>
      <c r="K3984" s="25"/>
      <c r="L3984" s="25"/>
      <c r="M3984" s="25"/>
      <c r="N3984" s="25"/>
      <c r="P3984" s="25"/>
    </row>
    <row r="3985" spans="10:16" x14ac:dyDescent="0.4">
      <c r="J3985" s="25"/>
      <c r="K3985" s="25"/>
      <c r="L3985" s="25"/>
      <c r="M3985" s="25"/>
      <c r="N3985" s="25"/>
      <c r="P3985" s="25"/>
    </row>
    <row r="3986" spans="10:16" x14ac:dyDescent="0.4">
      <c r="J3986" s="25"/>
      <c r="K3986" s="25"/>
      <c r="L3986" s="25"/>
      <c r="M3986" s="25"/>
      <c r="N3986" s="25"/>
      <c r="P3986" s="25"/>
    </row>
    <row r="3987" spans="10:16" x14ac:dyDescent="0.4">
      <c r="J3987" s="25"/>
      <c r="K3987" s="25"/>
      <c r="L3987" s="25"/>
      <c r="M3987" s="25"/>
      <c r="N3987" s="25"/>
      <c r="P3987" s="25"/>
    </row>
    <row r="3988" spans="10:16" x14ac:dyDescent="0.4">
      <c r="J3988" s="25"/>
      <c r="K3988" s="25"/>
      <c r="L3988" s="25"/>
      <c r="M3988" s="25"/>
      <c r="N3988" s="25"/>
      <c r="P3988" s="25"/>
    </row>
    <row r="3989" spans="10:16" x14ac:dyDescent="0.4">
      <c r="J3989" s="25"/>
      <c r="K3989" s="25"/>
      <c r="L3989" s="25"/>
      <c r="M3989" s="25"/>
      <c r="N3989" s="25"/>
      <c r="P3989" s="25"/>
    </row>
    <row r="3990" spans="10:16" x14ac:dyDescent="0.4">
      <c r="J3990" s="25"/>
      <c r="K3990" s="25"/>
      <c r="L3990" s="25"/>
      <c r="M3990" s="25"/>
      <c r="N3990" s="25"/>
      <c r="P3990" s="25"/>
    </row>
    <row r="3991" spans="10:16" x14ac:dyDescent="0.4">
      <c r="J3991" s="25"/>
      <c r="K3991" s="25"/>
      <c r="L3991" s="25"/>
      <c r="M3991" s="25"/>
      <c r="N3991" s="25"/>
      <c r="P3991" s="25"/>
    </row>
    <row r="3992" spans="10:16" x14ac:dyDescent="0.4">
      <c r="J3992" s="25"/>
      <c r="K3992" s="25"/>
      <c r="L3992" s="25"/>
      <c r="M3992" s="25"/>
      <c r="N3992" s="25"/>
      <c r="P3992" s="25"/>
    </row>
    <row r="3993" spans="10:16" x14ac:dyDescent="0.4">
      <c r="J3993" s="25"/>
      <c r="K3993" s="25"/>
      <c r="L3993" s="25"/>
      <c r="M3993" s="25"/>
      <c r="N3993" s="25"/>
      <c r="P3993" s="25"/>
    </row>
    <row r="3994" spans="10:16" x14ac:dyDescent="0.4">
      <c r="J3994" s="25"/>
      <c r="K3994" s="25"/>
      <c r="L3994" s="25"/>
      <c r="M3994" s="25"/>
      <c r="N3994" s="25"/>
      <c r="P3994" s="25"/>
    </row>
    <row r="3995" spans="10:16" x14ac:dyDescent="0.4">
      <c r="J3995" s="25"/>
      <c r="K3995" s="25"/>
      <c r="L3995" s="25"/>
      <c r="M3995" s="25"/>
      <c r="N3995" s="25"/>
      <c r="P3995" s="25"/>
    </row>
    <row r="3996" spans="10:16" x14ac:dyDescent="0.4">
      <c r="J3996" s="25"/>
      <c r="K3996" s="25"/>
      <c r="L3996" s="25"/>
      <c r="M3996" s="25"/>
      <c r="N3996" s="25"/>
      <c r="P3996" s="25"/>
    </row>
    <row r="3997" spans="10:16" x14ac:dyDescent="0.4">
      <c r="J3997" s="25"/>
      <c r="K3997" s="25"/>
      <c r="L3997" s="25"/>
      <c r="M3997" s="25"/>
      <c r="N3997" s="25"/>
      <c r="P3997" s="25"/>
    </row>
    <row r="3998" spans="10:16" x14ac:dyDescent="0.4">
      <c r="J3998" s="25"/>
      <c r="K3998" s="25"/>
      <c r="L3998" s="25"/>
      <c r="M3998" s="25"/>
      <c r="N3998" s="25"/>
      <c r="P3998" s="25"/>
    </row>
    <row r="3999" spans="10:16" x14ac:dyDescent="0.4">
      <c r="J3999" s="25"/>
      <c r="K3999" s="25"/>
      <c r="L3999" s="25"/>
      <c r="M3999" s="25"/>
      <c r="N3999" s="25"/>
      <c r="P3999" s="25"/>
    </row>
    <row r="4000" spans="10:16" x14ac:dyDescent="0.4">
      <c r="J4000" s="25"/>
      <c r="K4000" s="25"/>
      <c r="L4000" s="25"/>
      <c r="M4000" s="25"/>
      <c r="N4000" s="25"/>
      <c r="P4000" s="25"/>
    </row>
    <row r="4001" spans="10:16" x14ac:dyDescent="0.4">
      <c r="J4001" s="25"/>
      <c r="K4001" s="25"/>
      <c r="L4001" s="25"/>
      <c r="M4001" s="25"/>
      <c r="N4001" s="25"/>
      <c r="P4001" s="25"/>
    </row>
    <row r="4002" spans="10:16" x14ac:dyDescent="0.4">
      <c r="J4002" s="25"/>
      <c r="K4002" s="25"/>
      <c r="L4002" s="25"/>
      <c r="M4002" s="25"/>
      <c r="N4002" s="25"/>
      <c r="P4002" s="25"/>
    </row>
    <row r="4003" spans="10:16" x14ac:dyDescent="0.4">
      <c r="J4003" s="25"/>
      <c r="K4003" s="25"/>
      <c r="L4003" s="25"/>
      <c r="M4003" s="25"/>
      <c r="N4003" s="25"/>
      <c r="P4003" s="25"/>
    </row>
    <row r="4004" spans="10:16" x14ac:dyDescent="0.4">
      <c r="J4004" s="25"/>
      <c r="K4004" s="25"/>
      <c r="L4004" s="25"/>
      <c r="M4004" s="25"/>
      <c r="N4004" s="25"/>
      <c r="P4004" s="25"/>
    </row>
    <row r="4005" spans="10:16" x14ac:dyDescent="0.4">
      <c r="J4005" s="25"/>
      <c r="K4005" s="25"/>
      <c r="L4005" s="25"/>
      <c r="M4005" s="25"/>
      <c r="N4005" s="25"/>
      <c r="P4005" s="25"/>
    </row>
    <row r="4006" spans="10:16" x14ac:dyDescent="0.4">
      <c r="J4006" s="25"/>
      <c r="K4006" s="25"/>
      <c r="L4006" s="25"/>
      <c r="M4006" s="25"/>
      <c r="N4006" s="25"/>
      <c r="P4006" s="25"/>
    </row>
    <row r="4007" spans="10:16" x14ac:dyDescent="0.4">
      <c r="J4007" s="25"/>
      <c r="K4007" s="25"/>
      <c r="L4007" s="25"/>
      <c r="M4007" s="25"/>
      <c r="N4007" s="25"/>
      <c r="P4007" s="25"/>
    </row>
    <row r="4008" spans="10:16" x14ac:dyDescent="0.4">
      <c r="J4008" s="25"/>
      <c r="K4008" s="25"/>
      <c r="L4008" s="25"/>
      <c r="M4008" s="25"/>
      <c r="N4008" s="25"/>
      <c r="P4008" s="25"/>
    </row>
    <row r="4009" spans="10:16" x14ac:dyDescent="0.4">
      <c r="J4009" s="25"/>
      <c r="K4009" s="25"/>
      <c r="L4009" s="25"/>
      <c r="M4009" s="25"/>
      <c r="N4009" s="25"/>
      <c r="P4009" s="25"/>
    </row>
    <row r="4010" spans="10:16" x14ac:dyDescent="0.4">
      <c r="J4010" s="25"/>
      <c r="K4010" s="25"/>
      <c r="L4010" s="25"/>
      <c r="M4010" s="25"/>
      <c r="N4010" s="25"/>
      <c r="P4010" s="25"/>
    </row>
    <row r="4011" spans="10:16" x14ac:dyDescent="0.4">
      <c r="J4011" s="25"/>
      <c r="K4011" s="25"/>
      <c r="L4011" s="25"/>
      <c r="M4011" s="25"/>
      <c r="N4011" s="25"/>
      <c r="P4011" s="25"/>
    </row>
    <row r="4012" spans="10:16" x14ac:dyDescent="0.4">
      <c r="J4012" s="25"/>
      <c r="K4012" s="25"/>
      <c r="L4012" s="25"/>
      <c r="M4012" s="25"/>
      <c r="N4012" s="25"/>
      <c r="P4012" s="25"/>
    </row>
    <row r="4013" spans="10:16" x14ac:dyDescent="0.4">
      <c r="J4013" s="25"/>
      <c r="K4013" s="25"/>
      <c r="L4013" s="25"/>
      <c r="M4013" s="25"/>
      <c r="N4013" s="25"/>
      <c r="P4013" s="25"/>
    </row>
    <row r="4014" spans="10:16" x14ac:dyDescent="0.4">
      <c r="J4014" s="25"/>
      <c r="K4014" s="25"/>
      <c r="L4014" s="25"/>
      <c r="M4014" s="25"/>
      <c r="N4014" s="25"/>
      <c r="P4014" s="25"/>
    </row>
    <row r="4015" spans="10:16" x14ac:dyDescent="0.4">
      <c r="J4015" s="25"/>
      <c r="K4015" s="25"/>
      <c r="L4015" s="25"/>
      <c r="M4015" s="25"/>
      <c r="N4015" s="25"/>
      <c r="P4015" s="25"/>
    </row>
    <row r="4016" spans="10:16" x14ac:dyDescent="0.4">
      <c r="J4016" s="25"/>
      <c r="K4016" s="25"/>
      <c r="L4016" s="25"/>
      <c r="M4016" s="25"/>
      <c r="N4016" s="25"/>
      <c r="P4016" s="25"/>
    </row>
    <row r="4017" spans="10:16" x14ac:dyDescent="0.4">
      <c r="J4017" s="25"/>
      <c r="K4017" s="25"/>
      <c r="L4017" s="25"/>
      <c r="M4017" s="25"/>
      <c r="N4017" s="25"/>
      <c r="P4017" s="25"/>
    </row>
    <row r="4018" spans="10:16" x14ac:dyDescent="0.4">
      <c r="J4018" s="25"/>
      <c r="K4018" s="25"/>
      <c r="L4018" s="25"/>
      <c r="M4018" s="25"/>
      <c r="N4018" s="25"/>
      <c r="P4018" s="25"/>
    </row>
    <row r="4019" spans="10:16" x14ac:dyDescent="0.4">
      <c r="J4019" s="25"/>
      <c r="K4019" s="25"/>
      <c r="L4019" s="25"/>
      <c r="M4019" s="25"/>
      <c r="N4019" s="25"/>
      <c r="P4019" s="25"/>
    </row>
    <row r="4020" spans="10:16" x14ac:dyDescent="0.4">
      <c r="J4020" s="25"/>
      <c r="K4020" s="25"/>
      <c r="L4020" s="25"/>
      <c r="M4020" s="25"/>
      <c r="N4020" s="25"/>
      <c r="P4020" s="25"/>
    </row>
    <row r="4021" spans="10:16" x14ac:dyDescent="0.4">
      <c r="J4021" s="25"/>
      <c r="K4021" s="25"/>
      <c r="L4021" s="25"/>
      <c r="M4021" s="25"/>
      <c r="N4021" s="25"/>
      <c r="P4021" s="25"/>
    </row>
    <row r="4022" spans="10:16" x14ac:dyDescent="0.4">
      <c r="J4022" s="25"/>
      <c r="K4022" s="25"/>
      <c r="L4022" s="25"/>
      <c r="M4022" s="25"/>
      <c r="N4022" s="25"/>
      <c r="P4022" s="25"/>
    </row>
    <row r="4023" spans="10:16" x14ac:dyDescent="0.4">
      <c r="J4023" s="25"/>
      <c r="K4023" s="25"/>
      <c r="L4023" s="25"/>
      <c r="M4023" s="25"/>
      <c r="N4023" s="25"/>
      <c r="P4023" s="25"/>
    </row>
    <row r="4024" spans="10:16" x14ac:dyDescent="0.4">
      <c r="J4024" s="25"/>
      <c r="K4024" s="25"/>
      <c r="L4024" s="25"/>
      <c r="M4024" s="25"/>
      <c r="N4024" s="25"/>
      <c r="P4024" s="25"/>
    </row>
    <row r="4025" spans="10:16" x14ac:dyDescent="0.4">
      <c r="J4025" s="25"/>
      <c r="K4025" s="25"/>
      <c r="L4025" s="25"/>
      <c r="M4025" s="25"/>
      <c r="N4025" s="25"/>
      <c r="P4025" s="25"/>
    </row>
    <row r="4026" spans="10:16" x14ac:dyDescent="0.4">
      <c r="J4026" s="25"/>
      <c r="K4026" s="25"/>
      <c r="L4026" s="25"/>
      <c r="M4026" s="25"/>
      <c r="N4026" s="25"/>
      <c r="P4026" s="25"/>
    </row>
    <row r="4027" spans="10:16" x14ac:dyDescent="0.4">
      <c r="J4027" s="25"/>
      <c r="K4027" s="25"/>
      <c r="L4027" s="25"/>
      <c r="M4027" s="25"/>
      <c r="N4027" s="25"/>
      <c r="P4027" s="25"/>
    </row>
    <row r="4028" spans="10:16" x14ac:dyDescent="0.4">
      <c r="J4028" s="25"/>
      <c r="K4028" s="25"/>
      <c r="L4028" s="25"/>
      <c r="M4028" s="25"/>
      <c r="N4028" s="25"/>
      <c r="P4028" s="25"/>
    </row>
    <row r="4029" spans="10:16" x14ac:dyDescent="0.4">
      <c r="J4029" s="25"/>
      <c r="K4029" s="25"/>
      <c r="L4029" s="25"/>
      <c r="M4029" s="25"/>
      <c r="N4029" s="25"/>
      <c r="P4029" s="25"/>
    </row>
    <row r="4030" spans="10:16" x14ac:dyDescent="0.4">
      <c r="J4030" s="25"/>
      <c r="K4030" s="25"/>
      <c r="L4030" s="25"/>
      <c r="M4030" s="25"/>
      <c r="N4030" s="25"/>
      <c r="P4030" s="25"/>
    </row>
    <row r="4031" spans="10:16" x14ac:dyDescent="0.4">
      <c r="J4031" s="25"/>
      <c r="K4031" s="25"/>
      <c r="L4031" s="25"/>
      <c r="M4031" s="25"/>
      <c r="N4031" s="25"/>
      <c r="P4031" s="25"/>
    </row>
    <row r="4032" spans="10:16" x14ac:dyDescent="0.4">
      <c r="J4032" s="25"/>
      <c r="K4032" s="25"/>
      <c r="L4032" s="25"/>
      <c r="M4032" s="25"/>
      <c r="N4032" s="25"/>
      <c r="P4032" s="25"/>
    </row>
    <row r="4033" spans="10:16" x14ac:dyDescent="0.4">
      <c r="J4033" s="25"/>
      <c r="K4033" s="25"/>
      <c r="L4033" s="25"/>
      <c r="M4033" s="25"/>
      <c r="N4033" s="25"/>
      <c r="P4033" s="25"/>
    </row>
    <row r="4034" spans="10:16" x14ac:dyDescent="0.4">
      <c r="J4034" s="25"/>
      <c r="K4034" s="25"/>
      <c r="L4034" s="25"/>
      <c r="M4034" s="25"/>
      <c r="N4034" s="25"/>
      <c r="P4034" s="25"/>
    </row>
    <row r="4035" spans="10:16" x14ac:dyDescent="0.4">
      <c r="J4035" s="25"/>
      <c r="K4035" s="25"/>
      <c r="L4035" s="25"/>
      <c r="M4035" s="25"/>
      <c r="N4035" s="25"/>
      <c r="P4035" s="25"/>
    </row>
    <row r="4036" spans="10:16" x14ac:dyDescent="0.4">
      <c r="J4036" s="25"/>
      <c r="K4036" s="25"/>
      <c r="L4036" s="25"/>
      <c r="M4036" s="25"/>
      <c r="N4036" s="25"/>
      <c r="P4036" s="25"/>
    </row>
    <row r="4037" spans="10:16" x14ac:dyDescent="0.4">
      <c r="J4037" s="25"/>
      <c r="K4037" s="25"/>
      <c r="L4037" s="25"/>
      <c r="M4037" s="25"/>
      <c r="N4037" s="25"/>
      <c r="P4037" s="25"/>
    </row>
    <row r="4038" spans="10:16" x14ac:dyDescent="0.4">
      <c r="J4038" s="25"/>
      <c r="K4038" s="25"/>
      <c r="L4038" s="25"/>
      <c r="M4038" s="25"/>
      <c r="N4038" s="25"/>
      <c r="P4038" s="25"/>
    </row>
    <row r="4039" spans="10:16" x14ac:dyDescent="0.4">
      <c r="J4039" s="25"/>
      <c r="K4039" s="25"/>
      <c r="L4039" s="25"/>
      <c r="M4039" s="25"/>
      <c r="N4039" s="25"/>
      <c r="P4039" s="25"/>
    </row>
    <row r="4040" spans="10:16" x14ac:dyDescent="0.4">
      <c r="J4040" s="25"/>
      <c r="K4040" s="25"/>
      <c r="L4040" s="25"/>
      <c r="M4040" s="25"/>
      <c r="N4040" s="25"/>
      <c r="P4040" s="25"/>
    </row>
    <row r="4041" spans="10:16" x14ac:dyDescent="0.4">
      <c r="J4041" s="25"/>
      <c r="K4041" s="25"/>
      <c r="L4041" s="25"/>
      <c r="M4041" s="25"/>
      <c r="N4041" s="25"/>
      <c r="P4041" s="25"/>
    </row>
    <row r="4042" spans="10:16" x14ac:dyDescent="0.4">
      <c r="J4042" s="25"/>
      <c r="K4042" s="25"/>
      <c r="L4042" s="25"/>
      <c r="M4042" s="25"/>
      <c r="N4042" s="25"/>
      <c r="P4042" s="25"/>
    </row>
    <row r="4043" spans="10:16" x14ac:dyDescent="0.4">
      <c r="J4043" s="25"/>
      <c r="K4043" s="25"/>
      <c r="L4043" s="25"/>
      <c r="M4043" s="25"/>
      <c r="N4043" s="25"/>
      <c r="P4043" s="25"/>
    </row>
    <row r="4044" spans="10:16" x14ac:dyDescent="0.4">
      <c r="J4044" s="25"/>
      <c r="K4044" s="25"/>
      <c r="L4044" s="25"/>
      <c r="M4044" s="25"/>
      <c r="N4044" s="25"/>
      <c r="P4044" s="25"/>
    </row>
    <row r="4045" spans="10:16" x14ac:dyDescent="0.4">
      <c r="J4045" s="25"/>
      <c r="K4045" s="25"/>
      <c r="L4045" s="25"/>
      <c r="M4045" s="25"/>
      <c r="N4045" s="25"/>
      <c r="P4045" s="25"/>
    </row>
    <row r="4046" spans="10:16" x14ac:dyDescent="0.4">
      <c r="J4046" s="25"/>
      <c r="K4046" s="25"/>
      <c r="L4046" s="25"/>
      <c r="M4046" s="25"/>
      <c r="N4046" s="25"/>
      <c r="P4046" s="25"/>
    </row>
    <row r="4047" spans="10:16" x14ac:dyDescent="0.4">
      <c r="J4047" s="25"/>
      <c r="K4047" s="25"/>
      <c r="L4047" s="25"/>
      <c r="M4047" s="25"/>
      <c r="N4047" s="25"/>
      <c r="P4047" s="25"/>
    </row>
    <row r="4048" spans="10:16" x14ac:dyDescent="0.4">
      <c r="J4048" s="25"/>
      <c r="K4048" s="25"/>
      <c r="L4048" s="25"/>
      <c r="M4048" s="25"/>
      <c r="N4048" s="25"/>
      <c r="P4048" s="25"/>
    </row>
    <row r="4049" spans="10:16" x14ac:dyDescent="0.4">
      <c r="J4049" s="25"/>
      <c r="K4049" s="25"/>
      <c r="L4049" s="25"/>
      <c r="M4049" s="25"/>
      <c r="N4049" s="25"/>
      <c r="P4049" s="25"/>
    </row>
    <row r="4050" spans="10:16" x14ac:dyDescent="0.4">
      <c r="J4050" s="25"/>
      <c r="K4050" s="25"/>
      <c r="L4050" s="25"/>
      <c r="M4050" s="25"/>
      <c r="N4050" s="25"/>
      <c r="P4050" s="25"/>
    </row>
    <row r="4051" spans="10:16" x14ac:dyDescent="0.4">
      <c r="J4051" s="25"/>
      <c r="K4051" s="25"/>
      <c r="L4051" s="25"/>
      <c r="M4051" s="25"/>
      <c r="N4051" s="25"/>
      <c r="P4051" s="25"/>
    </row>
    <row r="4052" spans="10:16" x14ac:dyDescent="0.4">
      <c r="J4052" s="25"/>
      <c r="K4052" s="25"/>
      <c r="L4052" s="25"/>
      <c r="M4052" s="25"/>
      <c r="N4052" s="25"/>
      <c r="P4052" s="25"/>
    </row>
    <row r="4053" spans="10:16" x14ac:dyDescent="0.4">
      <c r="J4053" s="25"/>
      <c r="K4053" s="25"/>
      <c r="L4053" s="25"/>
      <c r="M4053" s="25"/>
      <c r="N4053" s="25"/>
      <c r="P4053" s="25"/>
    </row>
    <row r="4054" spans="10:16" x14ac:dyDescent="0.4">
      <c r="J4054" s="25"/>
      <c r="K4054" s="25"/>
      <c r="L4054" s="25"/>
      <c r="M4054" s="25"/>
      <c r="N4054" s="25"/>
      <c r="P4054" s="25"/>
    </row>
    <row r="4055" spans="10:16" x14ac:dyDescent="0.4">
      <c r="J4055" s="25"/>
      <c r="K4055" s="25"/>
      <c r="L4055" s="25"/>
      <c r="M4055" s="25"/>
      <c r="N4055" s="25"/>
      <c r="P4055" s="25"/>
    </row>
    <row r="4056" spans="10:16" x14ac:dyDescent="0.4">
      <c r="J4056" s="25"/>
      <c r="K4056" s="25"/>
      <c r="L4056" s="25"/>
      <c r="M4056" s="25"/>
      <c r="N4056" s="25"/>
      <c r="P4056" s="25"/>
    </row>
    <row r="4057" spans="10:16" x14ac:dyDescent="0.4">
      <c r="J4057" s="25"/>
      <c r="K4057" s="25"/>
      <c r="L4057" s="25"/>
      <c r="M4057" s="25"/>
      <c r="N4057" s="25"/>
      <c r="P4057" s="25"/>
    </row>
    <row r="4058" spans="10:16" x14ac:dyDescent="0.4">
      <c r="J4058" s="25"/>
      <c r="K4058" s="25"/>
      <c r="L4058" s="25"/>
      <c r="M4058" s="25"/>
      <c r="N4058" s="25"/>
      <c r="P4058" s="25"/>
    </row>
    <row r="4059" spans="10:16" x14ac:dyDescent="0.4">
      <c r="J4059" s="25"/>
      <c r="K4059" s="25"/>
      <c r="L4059" s="25"/>
      <c r="M4059" s="25"/>
      <c r="N4059" s="25"/>
      <c r="P4059" s="25"/>
    </row>
    <row r="4060" spans="10:16" x14ac:dyDescent="0.4">
      <c r="J4060" s="25"/>
      <c r="K4060" s="25"/>
      <c r="L4060" s="25"/>
      <c r="M4060" s="25"/>
      <c r="N4060" s="25"/>
      <c r="P4060" s="25"/>
    </row>
    <row r="4061" spans="10:16" x14ac:dyDescent="0.4">
      <c r="J4061" s="25"/>
      <c r="K4061" s="25"/>
      <c r="L4061" s="25"/>
      <c r="M4061" s="25"/>
      <c r="N4061" s="25"/>
      <c r="P4061" s="25"/>
    </row>
    <row r="4062" spans="10:16" x14ac:dyDescent="0.4">
      <c r="J4062" s="25"/>
      <c r="K4062" s="25"/>
      <c r="L4062" s="25"/>
      <c r="M4062" s="25"/>
      <c r="N4062" s="25"/>
      <c r="P4062" s="25"/>
    </row>
    <row r="4063" spans="10:16" x14ac:dyDescent="0.4">
      <c r="J4063" s="25"/>
      <c r="K4063" s="25"/>
      <c r="L4063" s="25"/>
      <c r="M4063" s="25"/>
      <c r="N4063" s="25"/>
      <c r="P4063" s="25"/>
    </row>
    <row r="4064" spans="10:16" x14ac:dyDescent="0.4">
      <c r="J4064" s="25"/>
      <c r="K4064" s="25"/>
      <c r="L4064" s="25"/>
      <c r="M4064" s="25"/>
      <c r="N4064" s="25"/>
      <c r="P4064" s="25"/>
    </row>
    <row r="4065" spans="10:16" x14ac:dyDescent="0.4">
      <c r="J4065" s="25"/>
      <c r="K4065" s="25"/>
      <c r="L4065" s="25"/>
      <c r="M4065" s="25"/>
      <c r="N4065" s="25"/>
      <c r="P4065" s="25"/>
    </row>
    <row r="4066" spans="10:16" x14ac:dyDescent="0.4">
      <c r="J4066" s="25"/>
      <c r="K4066" s="25"/>
      <c r="L4066" s="25"/>
      <c r="M4066" s="25"/>
      <c r="N4066" s="25"/>
      <c r="P4066" s="25"/>
    </row>
    <row r="4067" spans="10:16" x14ac:dyDescent="0.4">
      <c r="J4067" s="25"/>
      <c r="K4067" s="25"/>
      <c r="L4067" s="25"/>
      <c r="M4067" s="25"/>
      <c r="N4067" s="25"/>
      <c r="P4067" s="25"/>
    </row>
    <row r="4068" spans="10:16" x14ac:dyDescent="0.4">
      <c r="J4068" s="25"/>
      <c r="K4068" s="25"/>
      <c r="L4068" s="25"/>
      <c r="M4068" s="25"/>
      <c r="N4068" s="25"/>
      <c r="P4068" s="25"/>
    </row>
    <row r="4069" spans="10:16" x14ac:dyDescent="0.4">
      <c r="J4069" s="25"/>
      <c r="K4069" s="25"/>
      <c r="L4069" s="25"/>
      <c r="M4069" s="25"/>
      <c r="N4069" s="25"/>
      <c r="P4069" s="25"/>
    </row>
    <row r="4070" spans="10:16" x14ac:dyDescent="0.4">
      <c r="J4070" s="25"/>
      <c r="K4070" s="25"/>
      <c r="L4070" s="25"/>
      <c r="M4070" s="25"/>
      <c r="N4070" s="25"/>
      <c r="P4070" s="25"/>
    </row>
    <row r="4071" spans="10:16" x14ac:dyDescent="0.4">
      <c r="J4071" s="25"/>
      <c r="K4071" s="25"/>
      <c r="L4071" s="25"/>
      <c r="M4071" s="25"/>
      <c r="N4071" s="25"/>
      <c r="P4071" s="25"/>
    </row>
    <row r="4072" spans="10:16" x14ac:dyDescent="0.4">
      <c r="J4072" s="25"/>
      <c r="K4072" s="25"/>
      <c r="L4072" s="25"/>
      <c r="M4072" s="25"/>
      <c r="N4072" s="25"/>
      <c r="P4072" s="25"/>
    </row>
    <row r="4073" spans="10:16" x14ac:dyDescent="0.4">
      <c r="J4073" s="25"/>
      <c r="K4073" s="25"/>
      <c r="L4073" s="25"/>
      <c r="M4073" s="25"/>
      <c r="N4073" s="25"/>
      <c r="P4073" s="25"/>
    </row>
    <row r="4074" spans="10:16" x14ac:dyDescent="0.4">
      <c r="J4074" s="25"/>
      <c r="K4074" s="25"/>
      <c r="L4074" s="25"/>
      <c r="M4074" s="25"/>
      <c r="N4074" s="25"/>
      <c r="P4074" s="25"/>
    </row>
    <row r="4075" spans="10:16" x14ac:dyDescent="0.4">
      <c r="J4075" s="25"/>
      <c r="K4075" s="25"/>
      <c r="L4075" s="25"/>
      <c r="M4075" s="25"/>
      <c r="N4075" s="25"/>
      <c r="P4075" s="25"/>
    </row>
    <row r="4076" spans="10:16" x14ac:dyDescent="0.4">
      <c r="J4076" s="25"/>
      <c r="K4076" s="25"/>
      <c r="L4076" s="25"/>
      <c r="M4076" s="25"/>
      <c r="N4076" s="25"/>
      <c r="P4076" s="25"/>
    </row>
    <row r="4077" spans="10:16" x14ac:dyDescent="0.4">
      <c r="J4077" s="25"/>
      <c r="K4077" s="25"/>
      <c r="L4077" s="25"/>
      <c r="M4077" s="25"/>
      <c r="N4077" s="25"/>
      <c r="P4077" s="25"/>
    </row>
    <row r="4078" spans="10:16" x14ac:dyDescent="0.4">
      <c r="J4078" s="25"/>
      <c r="K4078" s="25"/>
      <c r="L4078" s="25"/>
      <c r="M4078" s="25"/>
      <c r="N4078" s="25"/>
      <c r="P4078" s="25"/>
    </row>
    <row r="4079" spans="10:16" x14ac:dyDescent="0.4">
      <c r="J4079" s="25"/>
      <c r="K4079" s="25"/>
      <c r="L4079" s="25"/>
      <c r="M4079" s="25"/>
      <c r="N4079" s="25"/>
      <c r="P4079" s="25"/>
    </row>
    <row r="4080" spans="10:16" x14ac:dyDescent="0.4">
      <c r="J4080" s="25"/>
      <c r="K4080" s="25"/>
      <c r="L4080" s="25"/>
      <c r="M4080" s="25"/>
      <c r="N4080" s="25"/>
      <c r="P4080" s="25"/>
    </row>
    <row r="4081" spans="10:16" x14ac:dyDescent="0.4">
      <c r="J4081" s="25"/>
      <c r="K4081" s="25"/>
      <c r="L4081" s="25"/>
      <c r="M4081" s="25"/>
      <c r="N4081" s="25"/>
      <c r="P4081" s="25"/>
    </row>
    <row r="4082" spans="10:16" x14ac:dyDescent="0.4">
      <c r="J4082" s="25"/>
      <c r="K4082" s="25"/>
      <c r="L4082" s="25"/>
      <c r="M4082" s="25"/>
      <c r="N4082" s="25"/>
      <c r="P4082" s="25"/>
    </row>
    <row r="4083" spans="10:16" x14ac:dyDescent="0.4">
      <c r="J4083" s="25"/>
      <c r="K4083" s="25"/>
      <c r="L4083" s="25"/>
      <c r="M4083" s="25"/>
      <c r="N4083" s="25"/>
      <c r="P4083" s="25"/>
    </row>
    <row r="4084" spans="10:16" x14ac:dyDescent="0.4">
      <c r="J4084" s="25"/>
      <c r="K4084" s="25"/>
      <c r="L4084" s="25"/>
      <c r="M4084" s="25"/>
      <c r="N4084" s="25"/>
      <c r="P4084" s="25"/>
    </row>
    <row r="4085" spans="10:16" x14ac:dyDescent="0.4">
      <c r="J4085" s="25"/>
      <c r="K4085" s="25"/>
      <c r="L4085" s="25"/>
      <c r="M4085" s="25"/>
      <c r="N4085" s="25"/>
      <c r="P4085" s="25"/>
    </row>
    <row r="4086" spans="10:16" x14ac:dyDescent="0.4">
      <c r="J4086" s="25"/>
      <c r="K4086" s="25"/>
      <c r="L4086" s="25"/>
      <c r="M4086" s="25"/>
      <c r="N4086" s="25"/>
      <c r="P4086" s="25"/>
    </row>
    <row r="4087" spans="10:16" x14ac:dyDescent="0.4">
      <c r="J4087" s="25"/>
      <c r="K4087" s="25"/>
      <c r="L4087" s="25"/>
      <c r="M4087" s="25"/>
      <c r="N4087" s="25"/>
      <c r="P4087" s="25"/>
    </row>
    <row r="4088" spans="10:16" x14ac:dyDescent="0.4">
      <c r="J4088" s="25"/>
      <c r="K4088" s="25"/>
      <c r="L4088" s="25"/>
      <c r="M4088" s="25"/>
      <c r="N4088" s="25"/>
      <c r="P4088" s="25"/>
    </row>
    <row r="4089" spans="10:16" x14ac:dyDescent="0.4">
      <c r="J4089" s="25"/>
      <c r="K4089" s="25"/>
      <c r="L4089" s="25"/>
      <c r="M4089" s="25"/>
      <c r="N4089" s="25"/>
      <c r="P4089" s="25"/>
    </row>
    <row r="4090" spans="10:16" x14ac:dyDescent="0.4">
      <c r="J4090" s="25"/>
      <c r="K4090" s="25"/>
      <c r="L4090" s="25"/>
      <c r="M4090" s="25"/>
      <c r="N4090" s="25"/>
      <c r="P4090" s="25"/>
    </row>
    <row r="4091" spans="10:16" x14ac:dyDescent="0.4">
      <c r="J4091" s="25"/>
      <c r="K4091" s="25"/>
      <c r="L4091" s="25"/>
      <c r="M4091" s="25"/>
      <c r="N4091" s="25"/>
      <c r="P4091" s="25"/>
    </row>
    <row r="4092" spans="10:16" x14ac:dyDescent="0.4">
      <c r="J4092" s="25"/>
      <c r="K4092" s="25"/>
      <c r="L4092" s="25"/>
      <c r="M4092" s="25"/>
      <c r="N4092" s="25"/>
      <c r="P4092" s="25"/>
    </row>
    <row r="4093" spans="10:16" x14ac:dyDescent="0.4">
      <c r="J4093" s="25"/>
      <c r="K4093" s="25"/>
      <c r="L4093" s="25"/>
      <c r="M4093" s="25"/>
      <c r="N4093" s="25"/>
      <c r="P4093" s="25"/>
    </row>
    <row r="4094" spans="10:16" x14ac:dyDescent="0.4">
      <c r="J4094" s="25"/>
      <c r="K4094" s="25"/>
      <c r="L4094" s="25"/>
      <c r="M4094" s="25"/>
      <c r="N4094" s="25"/>
      <c r="P4094" s="25"/>
    </row>
    <row r="4095" spans="10:16" x14ac:dyDescent="0.4">
      <c r="J4095" s="25"/>
      <c r="K4095" s="25"/>
      <c r="L4095" s="25"/>
      <c r="M4095" s="25"/>
      <c r="N4095" s="25"/>
      <c r="P4095" s="25"/>
    </row>
    <row r="4096" spans="10:16" x14ac:dyDescent="0.4">
      <c r="J4096" s="25"/>
      <c r="K4096" s="25"/>
      <c r="L4096" s="25"/>
      <c r="M4096" s="25"/>
      <c r="N4096" s="25"/>
      <c r="P4096" s="25"/>
    </row>
    <row r="4097" spans="10:16" x14ac:dyDescent="0.4">
      <c r="J4097" s="25"/>
      <c r="K4097" s="25"/>
      <c r="L4097" s="25"/>
      <c r="M4097" s="25"/>
      <c r="N4097" s="25"/>
      <c r="P4097" s="25"/>
    </row>
    <row r="4098" spans="10:16" x14ac:dyDescent="0.4">
      <c r="J4098" s="25"/>
      <c r="K4098" s="25"/>
      <c r="L4098" s="25"/>
      <c r="M4098" s="25"/>
      <c r="N4098" s="25"/>
      <c r="P4098" s="25"/>
    </row>
    <row r="4099" spans="10:16" x14ac:dyDescent="0.4">
      <c r="J4099" s="25"/>
      <c r="K4099" s="25"/>
      <c r="L4099" s="25"/>
      <c r="M4099" s="25"/>
      <c r="N4099" s="25"/>
      <c r="P4099" s="25"/>
    </row>
    <row r="4100" spans="10:16" x14ac:dyDescent="0.4">
      <c r="J4100" s="25"/>
      <c r="K4100" s="25"/>
      <c r="L4100" s="25"/>
      <c r="M4100" s="25"/>
      <c r="N4100" s="25"/>
      <c r="P4100" s="25"/>
    </row>
    <row r="4101" spans="10:16" x14ac:dyDescent="0.4">
      <c r="J4101" s="25"/>
      <c r="K4101" s="25"/>
      <c r="L4101" s="25"/>
      <c r="M4101" s="25"/>
      <c r="N4101" s="25"/>
      <c r="P4101" s="25"/>
    </row>
    <row r="4102" spans="10:16" x14ac:dyDescent="0.4">
      <c r="J4102" s="25"/>
      <c r="K4102" s="25"/>
      <c r="L4102" s="25"/>
      <c r="M4102" s="25"/>
      <c r="N4102" s="25"/>
      <c r="P4102" s="25"/>
    </row>
    <row r="4103" spans="10:16" x14ac:dyDescent="0.4">
      <c r="J4103" s="25"/>
      <c r="K4103" s="25"/>
      <c r="L4103" s="25"/>
      <c r="M4103" s="25"/>
      <c r="N4103" s="25"/>
      <c r="P4103" s="25"/>
    </row>
    <row r="4104" spans="10:16" x14ac:dyDescent="0.4">
      <c r="J4104" s="25"/>
      <c r="K4104" s="25"/>
      <c r="L4104" s="25"/>
      <c r="M4104" s="25"/>
      <c r="N4104" s="25"/>
      <c r="P4104" s="25"/>
    </row>
    <row r="4105" spans="10:16" x14ac:dyDescent="0.4">
      <c r="J4105" s="25"/>
      <c r="K4105" s="25"/>
      <c r="L4105" s="25"/>
      <c r="M4105" s="25"/>
      <c r="N4105" s="25"/>
      <c r="P4105" s="25"/>
    </row>
    <row r="4106" spans="10:16" x14ac:dyDescent="0.4">
      <c r="J4106" s="25"/>
      <c r="K4106" s="25"/>
      <c r="L4106" s="25"/>
      <c r="M4106" s="25"/>
      <c r="N4106" s="25"/>
      <c r="P4106" s="25"/>
    </row>
    <row r="4107" spans="10:16" x14ac:dyDescent="0.4">
      <c r="J4107" s="25"/>
      <c r="K4107" s="25"/>
      <c r="L4107" s="25"/>
      <c r="M4107" s="25"/>
      <c r="N4107" s="25"/>
      <c r="P4107" s="25"/>
    </row>
    <row r="4108" spans="10:16" x14ac:dyDescent="0.4">
      <c r="J4108" s="25"/>
      <c r="K4108" s="25"/>
      <c r="L4108" s="25"/>
      <c r="M4108" s="25"/>
      <c r="N4108" s="25"/>
      <c r="P4108" s="25"/>
    </row>
    <row r="4109" spans="10:16" x14ac:dyDescent="0.4">
      <c r="J4109" s="25"/>
      <c r="K4109" s="25"/>
      <c r="L4109" s="25"/>
      <c r="M4109" s="25"/>
      <c r="N4109" s="25"/>
      <c r="P4109" s="25"/>
    </row>
    <row r="4110" spans="10:16" x14ac:dyDescent="0.4">
      <c r="J4110" s="25"/>
      <c r="K4110" s="25"/>
      <c r="L4110" s="25"/>
      <c r="M4110" s="25"/>
      <c r="N4110" s="25"/>
      <c r="P4110" s="25"/>
    </row>
    <row r="4111" spans="10:16" x14ac:dyDescent="0.4">
      <c r="J4111" s="25"/>
      <c r="K4111" s="25"/>
      <c r="L4111" s="25"/>
      <c r="M4111" s="25"/>
      <c r="N4111" s="25"/>
      <c r="P4111" s="25"/>
    </row>
    <row r="4112" spans="10:16" x14ac:dyDescent="0.4">
      <c r="J4112" s="25"/>
      <c r="K4112" s="25"/>
      <c r="L4112" s="25"/>
      <c r="M4112" s="25"/>
      <c r="N4112" s="25"/>
      <c r="P4112" s="25"/>
    </row>
    <row r="4113" spans="10:16" x14ac:dyDescent="0.4">
      <c r="J4113" s="25"/>
      <c r="K4113" s="25"/>
      <c r="L4113" s="25"/>
      <c r="M4113" s="25"/>
      <c r="N4113" s="25"/>
      <c r="P4113" s="25"/>
    </row>
    <row r="4114" spans="10:16" x14ac:dyDescent="0.4">
      <c r="J4114" s="25"/>
      <c r="K4114" s="25"/>
      <c r="L4114" s="25"/>
      <c r="M4114" s="25"/>
      <c r="N4114" s="25"/>
      <c r="P4114" s="25"/>
    </row>
    <row r="4115" spans="10:16" x14ac:dyDescent="0.4">
      <c r="J4115" s="25"/>
      <c r="K4115" s="25"/>
      <c r="L4115" s="25"/>
      <c r="M4115" s="25"/>
      <c r="N4115" s="25"/>
      <c r="P4115" s="25"/>
    </row>
    <row r="4116" spans="10:16" x14ac:dyDescent="0.4">
      <c r="J4116" s="25"/>
      <c r="K4116" s="25"/>
      <c r="L4116" s="25"/>
      <c r="M4116" s="25"/>
      <c r="N4116" s="25"/>
      <c r="P4116" s="25"/>
    </row>
    <row r="4117" spans="10:16" x14ac:dyDescent="0.4">
      <c r="J4117" s="25"/>
      <c r="K4117" s="25"/>
      <c r="L4117" s="25"/>
      <c r="M4117" s="25"/>
      <c r="N4117" s="25"/>
      <c r="P4117" s="25"/>
    </row>
    <row r="4118" spans="10:16" x14ac:dyDescent="0.4">
      <c r="J4118" s="25"/>
      <c r="K4118" s="25"/>
      <c r="L4118" s="25"/>
      <c r="M4118" s="25"/>
      <c r="N4118" s="25"/>
      <c r="P4118" s="25"/>
    </row>
    <row r="4119" spans="10:16" x14ac:dyDescent="0.4">
      <c r="J4119" s="25"/>
      <c r="K4119" s="25"/>
      <c r="L4119" s="25"/>
      <c r="M4119" s="25"/>
      <c r="N4119" s="25"/>
      <c r="P4119" s="25"/>
    </row>
    <row r="4120" spans="10:16" x14ac:dyDescent="0.4">
      <c r="J4120" s="25"/>
      <c r="K4120" s="25"/>
      <c r="L4120" s="25"/>
      <c r="M4120" s="25"/>
      <c r="N4120" s="25"/>
      <c r="P4120" s="25"/>
    </row>
    <row r="4121" spans="10:16" x14ac:dyDescent="0.4">
      <c r="J4121" s="25"/>
      <c r="K4121" s="25"/>
      <c r="L4121" s="25"/>
      <c r="M4121" s="25"/>
      <c r="N4121" s="25"/>
      <c r="P4121" s="25"/>
    </row>
    <row r="4122" spans="10:16" x14ac:dyDescent="0.4">
      <c r="J4122" s="25"/>
      <c r="K4122" s="25"/>
      <c r="L4122" s="25"/>
      <c r="M4122" s="25"/>
      <c r="N4122" s="25"/>
      <c r="P4122" s="25"/>
    </row>
    <row r="4123" spans="10:16" x14ac:dyDescent="0.4">
      <c r="J4123" s="25"/>
      <c r="K4123" s="25"/>
      <c r="L4123" s="25"/>
      <c r="M4123" s="25"/>
      <c r="N4123" s="25"/>
      <c r="P4123" s="25"/>
    </row>
    <row r="4124" spans="10:16" x14ac:dyDescent="0.4">
      <c r="J4124" s="25"/>
      <c r="K4124" s="25"/>
      <c r="L4124" s="25"/>
      <c r="M4124" s="25"/>
      <c r="N4124" s="25"/>
      <c r="P4124" s="25"/>
    </row>
    <row r="4125" spans="10:16" x14ac:dyDescent="0.4">
      <c r="J4125" s="25"/>
      <c r="K4125" s="25"/>
      <c r="L4125" s="25"/>
      <c r="M4125" s="25"/>
      <c r="N4125" s="25"/>
      <c r="P4125" s="25"/>
    </row>
    <row r="4126" spans="10:16" x14ac:dyDescent="0.4">
      <c r="J4126" s="25"/>
      <c r="K4126" s="25"/>
      <c r="L4126" s="25"/>
      <c r="M4126" s="25"/>
      <c r="N4126" s="25"/>
      <c r="P4126" s="25"/>
    </row>
    <row r="4127" spans="10:16" x14ac:dyDescent="0.4">
      <c r="J4127" s="25"/>
      <c r="K4127" s="25"/>
      <c r="L4127" s="25"/>
      <c r="M4127" s="25"/>
      <c r="N4127" s="25"/>
      <c r="P4127" s="25"/>
    </row>
    <row r="4128" spans="10:16" x14ac:dyDescent="0.4">
      <c r="J4128" s="25"/>
      <c r="K4128" s="25"/>
      <c r="L4128" s="25"/>
      <c r="M4128" s="25"/>
      <c r="N4128" s="25"/>
      <c r="P4128" s="25"/>
    </row>
    <row r="4129" spans="10:16" x14ac:dyDescent="0.4">
      <c r="J4129" s="25"/>
      <c r="K4129" s="25"/>
      <c r="L4129" s="25"/>
      <c r="M4129" s="25"/>
      <c r="N4129" s="25"/>
      <c r="P4129" s="25"/>
    </row>
    <row r="4130" spans="10:16" x14ac:dyDescent="0.4">
      <c r="J4130" s="25"/>
      <c r="K4130" s="25"/>
      <c r="L4130" s="25"/>
      <c r="M4130" s="25"/>
      <c r="N4130" s="25"/>
      <c r="P4130" s="25"/>
    </row>
    <row r="4131" spans="10:16" x14ac:dyDescent="0.4">
      <c r="J4131" s="25"/>
      <c r="K4131" s="25"/>
      <c r="L4131" s="25"/>
      <c r="M4131" s="25"/>
      <c r="N4131" s="25"/>
      <c r="P4131" s="25"/>
    </row>
    <row r="4132" spans="10:16" x14ac:dyDescent="0.4">
      <c r="J4132" s="25"/>
      <c r="K4132" s="25"/>
      <c r="L4132" s="25"/>
      <c r="M4132" s="25"/>
      <c r="N4132" s="25"/>
      <c r="P4132" s="25"/>
    </row>
    <row r="4133" spans="10:16" x14ac:dyDescent="0.4">
      <c r="J4133" s="25"/>
      <c r="K4133" s="25"/>
      <c r="L4133" s="25"/>
      <c r="M4133" s="25"/>
      <c r="N4133" s="25"/>
      <c r="P4133" s="25"/>
    </row>
    <row r="4134" spans="10:16" x14ac:dyDescent="0.4">
      <c r="J4134" s="25"/>
      <c r="K4134" s="25"/>
      <c r="L4134" s="25"/>
      <c r="M4134" s="25"/>
      <c r="N4134" s="25"/>
      <c r="P4134" s="25"/>
    </row>
    <row r="4135" spans="10:16" x14ac:dyDescent="0.4">
      <c r="J4135" s="25"/>
      <c r="K4135" s="25"/>
      <c r="L4135" s="25"/>
      <c r="M4135" s="25"/>
      <c r="N4135" s="25"/>
      <c r="P4135" s="25"/>
    </row>
    <row r="4136" spans="10:16" x14ac:dyDescent="0.4">
      <c r="J4136" s="25"/>
      <c r="K4136" s="25"/>
      <c r="L4136" s="25"/>
      <c r="M4136" s="25"/>
      <c r="N4136" s="25"/>
      <c r="P4136" s="25"/>
    </row>
    <row r="4137" spans="10:16" x14ac:dyDescent="0.4">
      <c r="J4137" s="25"/>
      <c r="K4137" s="25"/>
      <c r="L4137" s="25"/>
      <c r="M4137" s="25"/>
      <c r="N4137" s="25"/>
      <c r="P4137" s="25"/>
    </row>
    <row r="4138" spans="10:16" x14ac:dyDescent="0.4">
      <c r="J4138" s="25"/>
      <c r="K4138" s="25"/>
      <c r="L4138" s="25"/>
      <c r="M4138" s="25"/>
      <c r="N4138" s="25"/>
      <c r="P4138" s="25"/>
    </row>
    <row r="4139" spans="10:16" x14ac:dyDescent="0.4">
      <c r="J4139" s="25"/>
      <c r="K4139" s="25"/>
      <c r="L4139" s="25"/>
      <c r="M4139" s="25"/>
      <c r="N4139" s="25"/>
      <c r="P4139" s="25"/>
    </row>
    <row r="4140" spans="10:16" x14ac:dyDescent="0.4">
      <c r="J4140" s="25"/>
      <c r="K4140" s="25"/>
      <c r="L4140" s="25"/>
      <c r="M4140" s="25"/>
      <c r="N4140" s="25"/>
      <c r="P4140" s="25"/>
    </row>
    <row r="4141" spans="10:16" x14ac:dyDescent="0.4">
      <c r="J4141" s="25"/>
      <c r="K4141" s="25"/>
      <c r="L4141" s="25"/>
      <c r="M4141" s="25"/>
      <c r="N4141" s="25"/>
      <c r="P4141" s="25"/>
    </row>
    <row r="4142" spans="10:16" x14ac:dyDescent="0.4">
      <c r="J4142" s="25"/>
      <c r="K4142" s="25"/>
      <c r="L4142" s="25"/>
      <c r="M4142" s="25"/>
      <c r="N4142" s="25"/>
      <c r="P4142" s="25"/>
    </row>
    <row r="4143" spans="10:16" x14ac:dyDescent="0.4">
      <c r="J4143" s="25"/>
      <c r="K4143" s="25"/>
      <c r="L4143" s="25"/>
      <c r="M4143" s="25"/>
      <c r="N4143" s="25"/>
      <c r="P4143" s="25"/>
    </row>
    <row r="4144" spans="10:16" x14ac:dyDescent="0.4">
      <c r="J4144" s="25"/>
      <c r="K4144" s="25"/>
      <c r="L4144" s="25"/>
      <c r="M4144" s="25"/>
      <c r="N4144" s="25"/>
      <c r="P4144" s="25"/>
    </row>
    <row r="4145" spans="10:16" x14ac:dyDescent="0.4">
      <c r="J4145" s="25"/>
      <c r="K4145" s="25"/>
      <c r="L4145" s="25"/>
      <c r="M4145" s="25"/>
      <c r="N4145" s="25"/>
      <c r="P4145" s="25"/>
    </row>
    <row r="4146" spans="10:16" x14ac:dyDescent="0.4">
      <c r="J4146" s="25"/>
      <c r="K4146" s="25"/>
      <c r="L4146" s="25"/>
      <c r="M4146" s="25"/>
      <c r="N4146" s="25"/>
      <c r="P4146" s="25"/>
    </row>
    <row r="4147" spans="10:16" x14ac:dyDescent="0.4">
      <c r="J4147" s="25"/>
      <c r="K4147" s="25"/>
      <c r="L4147" s="25"/>
      <c r="M4147" s="25"/>
      <c r="N4147" s="25"/>
      <c r="P4147" s="25"/>
    </row>
    <row r="4148" spans="10:16" x14ac:dyDescent="0.4">
      <c r="J4148" s="25"/>
      <c r="K4148" s="25"/>
      <c r="L4148" s="25"/>
      <c r="M4148" s="25"/>
      <c r="N4148" s="25"/>
      <c r="P4148" s="25"/>
    </row>
    <row r="4149" spans="10:16" x14ac:dyDescent="0.4">
      <c r="J4149" s="25"/>
      <c r="K4149" s="25"/>
      <c r="L4149" s="25"/>
      <c r="M4149" s="25"/>
      <c r="N4149" s="25"/>
      <c r="P4149" s="25"/>
    </row>
    <row r="4150" spans="10:16" x14ac:dyDescent="0.4">
      <c r="J4150" s="25"/>
      <c r="K4150" s="25"/>
      <c r="L4150" s="25"/>
      <c r="M4150" s="25"/>
      <c r="N4150" s="25"/>
      <c r="P4150" s="25"/>
    </row>
    <row r="4151" spans="10:16" x14ac:dyDescent="0.4">
      <c r="J4151" s="25"/>
      <c r="K4151" s="25"/>
      <c r="L4151" s="25"/>
      <c r="M4151" s="25"/>
      <c r="N4151" s="25"/>
      <c r="P4151" s="25"/>
    </row>
    <row r="4152" spans="10:16" x14ac:dyDescent="0.4">
      <c r="J4152" s="25"/>
      <c r="K4152" s="25"/>
      <c r="L4152" s="25"/>
      <c r="M4152" s="25"/>
      <c r="N4152" s="25"/>
      <c r="P4152" s="25"/>
    </row>
    <row r="4153" spans="10:16" x14ac:dyDescent="0.4">
      <c r="J4153" s="25"/>
      <c r="K4153" s="25"/>
      <c r="L4153" s="25"/>
      <c r="M4153" s="25"/>
      <c r="N4153" s="25"/>
      <c r="P4153" s="25"/>
    </row>
    <row r="4154" spans="10:16" x14ac:dyDescent="0.4">
      <c r="J4154" s="25"/>
      <c r="K4154" s="25"/>
      <c r="L4154" s="25"/>
      <c r="M4154" s="25"/>
      <c r="N4154" s="25"/>
      <c r="P4154" s="25"/>
    </row>
    <row r="4155" spans="10:16" x14ac:dyDescent="0.4">
      <c r="J4155" s="25"/>
      <c r="K4155" s="25"/>
      <c r="L4155" s="25"/>
      <c r="M4155" s="25"/>
      <c r="N4155" s="25"/>
      <c r="P4155" s="25"/>
    </row>
    <row r="4156" spans="10:16" x14ac:dyDescent="0.4">
      <c r="J4156" s="25"/>
      <c r="K4156" s="25"/>
      <c r="L4156" s="25"/>
      <c r="M4156" s="25"/>
      <c r="N4156" s="25"/>
      <c r="P4156" s="25"/>
    </row>
    <row r="4157" spans="10:16" x14ac:dyDescent="0.4">
      <c r="J4157" s="25"/>
      <c r="K4157" s="25"/>
      <c r="L4157" s="25"/>
      <c r="M4157" s="25"/>
      <c r="N4157" s="25"/>
      <c r="P4157" s="25"/>
    </row>
    <row r="4158" spans="10:16" x14ac:dyDescent="0.4">
      <c r="J4158" s="25"/>
      <c r="K4158" s="25"/>
      <c r="L4158" s="25"/>
      <c r="M4158" s="25"/>
      <c r="N4158" s="25"/>
      <c r="P4158" s="25"/>
    </row>
    <row r="4159" spans="10:16" x14ac:dyDescent="0.4">
      <c r="J4159" s="25"/>
      <c r="K4159" s="25"/>
      <c r="L4159" s="25"/>
      <c r="M4159" s="25"/>
      <c r="N4159" s="25"/>
      <c r="P4159" s="25"/>
    </row>
    <row r="4160" spans="10:16" x14ac:dyDescent="0.4">
      <c r="J4160" s="25"/>
      <c r="K4160" s="25"/>
      <c r="L4160" s="25"/>
      <c r="M4160" s="25"/>
      <c r="N4160" s="25"/>
      <c r="P4160" s="25"/>
    </row>
    <row r="4161" spans="10:16" x14ac:dyDescent="0.4">
      <c r="J4161" s="25"/>
      <c r="K4161" s="25"/>
      <c r="L4161" s="25"/>
      <c r="M4161" s="25"/>
      <c r="N4161" s="25"/>
      <c r="P4161" s="25"/>
    </row>
    <row r="4162" spans="10:16" x14ac:dyDescent="0.4">
      <c r="J4162" s="25"/>
      <c r="K4162" s="25"/>
      <c r="L4162" s="25"/>
      <c r="M4162" s="25"/>
      <c r="N4162" s="25"/>
      <c r="P4162" s="25"/>
    </row>
    <row r="4163" spans="10:16" x14ac:dyDescent="0.4">
      <c r="J4163" s="25"/>
      <c r="K4163" s="25"/>
      <c r="L4163" s="25"/>
      <c r="M4163" s="25"/>
      <c r="N4163" s="25"/>
      <c r="P4163" s="25"/>
    </row>
    <row r="4164" spans="10:16" x14ac:dyDescent="0.4">
      <c r="J4164" s="25"/>
      <c r="K4164" s="25"/>
      <c r="L4164" s="25"/>
      <c r="M4164" s="25"/>
      <c r="N4164" s="25"/>
      <c r="P4164" s="25"/>
    </row>
    <row r="4165" spans="10:16" x14ac:dyDescent="0.4">
      <c r="J4165" s="25"/>
      <c r="K4165" s="25"/>
      <c r="L4165" s="25"/>
      <c r="M4165" s="25"/>
      <c r="N4165" s="25"/>
      <c r="P4165" s="25"/>
    </row>
    <row r="4166" spans="10:16" x14ac:dyDescent="0.4">
      <c r="J4166" s="25"/>
      <c r="K4166" s="25"/>
      <c r="L4166" s="25"/>
      <c r="M4166" s="25"/>
      <c r="N4166" s="25"/>
      <c r="P4166" s="25"/>
    </row>
    <row r="4167" spans="10:16" x14ac:dyDescent="0.4">
      <c r="J4167" s="25"/>
      <c r="K4167" s="25"/>
      <c r="L4167" s="25"/>
      <c r="M4167" s="25"/>
      <c r="N4167" s="25"/>
      <c r="P4167" s="25"/>
    </row>
    <row r="4168" spans="10:16" x14ac:dyDescent="0.4">
      <c r="J4168" s="25"/>
      <c r="K4168" s="25"/>
      <c r="L4168" s="25"/>
      <c r="M4168" s="25"/>
      <c r="N4168" s="25"/>
      <c r="P4168" s="25"/>
    </row>
    <row r="4169" spans="10:16" x14ac:dyDescent="0.4">
      <c r="J4169" s="25"/>
      <c r="K4169" s="25"/>
      <c r="L4169" s="25"/>
      <c r="M4169" s="25"/>
      <c r="N4169" s="25"/>
      <c r="P4169" s="25"/>
    </row>
    <row r="4170" spans="10:16" x14ac:dyDescent="0.4">
      <c r="J4170" s="25"/>
      <c r="K4170" s="25"/>
      <c r="L4170" s="25"/>
      <c r="M4170" s="25"/>
      <c r="N4170" s="25"/>
      <c r="P4170" s="25"/>
    </row>
    <row r="4171" spans="10:16" x14ac:dyDescent="0.4">
      <c r="J4171" s="25"/>
      <c r="K4171" s="25"/>
      <c r="L4171" s="25"/>
      <c r="M4171" s="25"/>
      <c r="N4171" s="25"/>
      <c r="P4171" s="25"/>
    </row>
    <row r="4172" spans="10:16" x14ac:dyDescent="0.4">
      <c r="J4172" s="25"/>
      <c r="K4172" s="25"/>
      <c r="L4172" s="25"/>
      <c r="M4172" s="25"/>
      <c r="N4172" s="25"/>
      <c r="P4172" s="25"/>
    </row>
    <row r="4173" spans="10:16" x14ac:dyDescent="0.4">
      <c r="J4173" s="25"/>
      <c r="K4173" s="25"/>
      <c r="L4173" s="25"/>
      <c r="M4173" s="25"/>
      <c r="N4173" s="25"/>
      <c r="P4173" s="25"/>
    </row>
    <row r="4174" spans="10:16" x14ac:dyDescent="0.4">
      <c r="J4174" s="25"/>
      <c r="K4174" s="25"/>
      <c r="L4174" s="25"/>
      <c r="M4174" s="25"/>
      <c r="N4174" s="25"/>
      <c r="P4174" s="25"/>
    </row>
    <row r="4175" spans="10:16" x14ac:dyDescent="0.4">
      <c r="J4175" s="25"/>
      <c r="K4175" s="25"/>
      <c r="L4175" s="25"/>
      <c r="M4175" s="25"/>
      <c r="N4175" s="25"/>
      <c r="P4175" s="25"/>
    </row>
    <row r="4176" spans="10:16" x14ac:dyDescent="0.4">
      <c r="J4176" s="25"/>
      <c r="K4176" s="25"/>
      <c r="L4176" s="25"/>
      <c r="M4176" s="25"/>
      <c r="N4176" s="25"/>
      <c r="P4176" s="25"/>
    </row>
    <row r="4177" spans="10:16" x14ac:dyDescent="0.4">
      <c r="J4177" s="25"/>
      <c r="K4177" s="25"/>
      <c r="L4177" s="25"/>
      <c r="M4177" s="25"/>
      <c r="N4177" s="25"/>
      <c r="P4177" s="25"/>
    </row>
    <row r="4178" spans="10:16" x14ac:dyDescent="0.4">
      <c r="J4178" s="25"/>
      <c r="K4178" s="25"/>
      <c r="L4178" s="25"/>
      <c r="M4178" s="25"/>
      <c r="N4178" s="25"/>
      <c r="P4178" s="25"/>
    </row>
    <row r="4179" spans="10:16" x14ac:dyDescent="0.4">
      <c r="J4179" s="25"/>
      <c r="K4179" s="25"/>
      <c r="L4179" s="25"/>
      <c r="M4179" s="25"/>
      <c r="N4179" s="25"/>
      <c r="P4179" s="25"/>
    </row>
    <row r="4180" spans="10:16" x14ac:dyDescent="0.4">
      <c r="J4180" s="25"/>
      <c r="K4180" s="25"/>
      <c r="L4180" s="25"/>
      <c r="M4180" s="25"/>
      <c r="N4180" s="25"/>
      <c r="P4180" s="25"/>
    </row>
    <row r="4181" spans="10:16" x14ac:dyDescent="0.4">
      <c r="J4181" s="25"/>
      <c r="K4181" s="25"/>
      <c r="L4181" s="25"/>
      <c r="M4181" s="25"/>
      <c r="N4181" s="25"/>
      <c r="P4181" s="25"/>
    </row>
    <row r="4182" spans="10:16" x14ac:dyDescent="0.4">
      <c r="J4182" s="25"/>
      <c r="K4182" s="25"/>
      <c r="L4182" s="25"/>
      <c r="M4182" s="25"/>
      <c r="N4182" s="25"/>
      <c r="P4182" s="25"/>
    </row>
    <row r="4183" spans="10:16" x14ac:dyDescent="0.4">
      <c r="J4183" s="25"/>
      <c r="K4183" s="25"/>
      <c r="L4183" s="25"/>
      <c r="M4183" s="25"/>
      <c r="N4183" s="25"/>
      <c r="P4183" s="25"/>
    </row>
    <row r="4184" spans="10:16" x14ac:dyDescent="0.4">
      <c r="J4184" s="25"/>
      <c r="K4184" s="25"/>
      <c r="L4184" s="25"/>
      <c r="M4184" s="25"/>
      <c r="N4184" s="25"/>
      <c r="P4184" s="25"/>
    </row>
    <row r="4185" spans="10:16" x14ac:dyDescent="0.4">
      <c r="J4185" s="25"/>
      <c r="K4185" s="25"/>
      <c r="L4185" s="25"/>
      <c r="M4185" s="25"/>
      <c r="N4185" s="25"/>
      <c r="P4185" s="25"/>
    </row>
    <row r="4186" spans="10:16" x14ac:dyDescent="0.4">
      <c r="J4186" s="25"/>
      <c r="K4186" s="25"/>
      <c r="L4186" s="25"/>
      <c r="M4186" s="25"/>
      <c r="N4186" s="25"/>
      <c r="P4186" s="25"/>
    </row>
    <row r="4187" spans="10:16" x14ac:dyDescent="0.4">
      <c r="J4187" s="25"/>
      <c r="K4187" s="25"/>
      <c r="L4187" s="25"/>
      <c r="M4187" s="25"/>
      <c r="N4187" s="25"/>
      <c r="P4187" s="25"/>
    </row>
    <row r="4188" spans="10:16" x14ac:dyDescent="0.4">
      <c r="J4188" s="25"/>
      <c r="K4188" s="25"/>
      <c r="L4188" s="25"/>
      <c r="M4188" s="25"/>
      <c r="N4188" s="25"/>
      <c r="P4188" s="25"/>
    </row>
    <row r="4189" spans="10:16" x14ac:dyDescent="0.4">
      <c r="J4189" s="25"/>
      <c r="K4189" s="25"/>
      <c r="L4189" s="25"/>
      <c r="M4189" s="25"/>
      <c r="N4189" s="25"/>
      <c r="P4189" s="25"/>
    </row>
    <row r="4190" spans="10:16" x14ac:dyDescent="0.4">
      <c r="J4190" s="25"/>
      <c r="K4190" s="25"/>
      <c r="L4190" s="25"/>
      <c r="M4190" s="25"/>
      <c r="N4190" s="25"/>
      <c r="P4190" s="25"/>
    </row>
    <row r="4191" spans="10:16" x14ac:dyDescent="0.4">
      <c r="J4191" s="25"/>
      <c r="K4191" s="25"/>
      <c r="L4191" s="25"/>
      <c r="M4191" s="25"/>
      <c r="N4191" s="25"/>
      <c r="P4191" s="25"/>
    </row>
    <row r="4192" spans="10:16" x14ac:dyDescent="0.4">
      <c r="J4192" s="25"/>
      <c r="K4192" s="25"/>
      <c r="L4192" s="25"/>
      <c r="M4192" s="25"/>
      <c r="N4192" s="25"/>
      <c r="P4192" s="25"/>
    </row>
    <row r="4193" spans="10:16" x14ac:dyDescent="0.4">
      <c r="J4193" s="25"/>
      <c r="K4193" s="25"/>
      <c r="L4193" s="25"/>
      <c r="M4193" s="25"/>
      <c r="N4193" s="25"/>
      <c r="P4193" s="25"/>
    </row>
    <row r="4194" spans="10:16" x14ac:dyDescent="0.4">
      <c r="J4194" s="25"/>
      <c r="K4194" s="25"/>
      <c r="L4194" s="25"/>
      <c r="M4194" s="25"/>
      <c r="N4194" s="25"/>
      <c r="P4194" s="25"/>
    </row>
    <row r="4195" spans="10:16" x14ac:dyDescent="0.4">
      <c r="J4195" s="25"/>
      <c r="K4195" s="25"/>
      <c r="L4195" s="25"/>
      <c r="M4195" s="25"/>
      <c r="N4195" s="25"/>
      <c r="P4195" s="25"/>
    </row>
    <row r="4196" spans="10:16" x14ac:dyDescent="0.4">
      <c r="J4196" s="25"/>
      <c r="K4196" s="25"/>
      <c r="L4196" s="25"/>
      <c r="M4196" s="25"/>
      <c r="N4196" s="25"/>
      <c r="P4196" s="25"/>
    </row>
    <row r="4197" spans="10:16" x14ac:dyDescent="0.4">
      <c r="J4197" s="25"/>
      <c r="K4197" s="25"/>
      <c r="L4197" s="25"/>
      <c r="M4197" s="25"/>
      <c r="N4197" s="25"/>
      <c r="P4197" s="25"/>
    </row>
    <row r="4198" spans="10:16" x14ac:dyDescent="0.4">
      <c r="J4198" s="25"/>
      <c r="K4198" s="25"/>
      <c r="L4198" s="25"/>
      <c r="M4198" s="25"/>
      <c r="N4198" s="25"/>
      <c r="P4198" s="25"/>
    </row>
    <row r="4199" spans="10:16" x14ac:dyDescent="0.4">
      <c r="J4199" s="25"/>
      <c r="K4199" s="25"/>
      <c r="L4199" s="25"/>
      <c r="M4199" s="25"/>
      <c r="N4199" s="25"/>
      <c r="P4199" s="25"/>
    </row>
    <row r="4200" spans="10:16" x14ac:dyDescent="0.4">
      <c r="J4200" s="25"/>
      <c r="K4200" s="25"/>
      <c r="L4200" s="25"/>
      <c r="M4200" s="25"/>
      <c r="N4200" s="25"/>
      <c r="P4200" s="25"/>
    </row>
    <row r="4201" spans="10:16" x14ac:dyDescent="0.4">
      <c r="J4201" s="25"/>
      <c r="K4201" s="25"/>
      <c r="L4201" s="25"/>
      <c r="M4201" s="25"/>
      <c r="N4201" s="25"/>
      <c r="P4201" s="25"/>
    </row>
    <row r="4202" spans="10:16" x14ac:dyDescent="0.4">
      <c r="J4202" s="25"/>
      <c r="K4202" s="25"/>
      <c r="L4202" s="25"/>
      <c r="M4202" s="25"/>
      <c r="N4202" s="25"/>
      <c r="P4202" s="25"/>
    </row>
    <row r="4203" spans="10:16" x14ac:dyDescent="0.4">
      <c r="J4203" s="25"/>
      <c r="K4203" s="25"/>
      <c r="L4203" s="25"/>
      <c r="M4203" s="25"/>
      <c r="N4203" s="25"/>
      <c r="P4203" s="25"/>
    </row>
    <row r="4204" spans="10:16" x14ac:dyDescent="0.4">
      <c r="J4204" s="25"/>
      <c r="K4204" s="25"/>
      <c r="L4204" s="25"/>
      <c r="M4204" s="25"/>
      <c r="N4204" s="25"/>
      <c r="P4204" s="25"/>
    </row>
    <row r="4205" spans="10:16" x14ac:dyDescent="0.4">
      <c r="J4205" s="25"/>
      <c r="K4205" s="25"/>
      <c r="L4205" s="25"/>
      <c r="M4205" s="25"/>
      <c r="N4205" s="25"/>
      <c r="P4205" s="25"/>
    </row>
    <row r="4206" spans="10:16" x14ac:dyDescent="0.4">
      <c r="J4206" s="25"/>
      <c r="K4206" s="25"/>
      <c r="L4206" s="25"/>
      <c r="M4206" s="25"/>
      <c r="N4206" s="25"/>
      <c r="P4206" s="25"/>
    </row>
    <row r="4207" spans="10:16" x14ac:dyDescent="0.4">
      <c r="J4207" s="25"/>
      <c r="K4207" s="25"/>
      <c r="L4207" s="25"/>
      <c r="M4207" s="25"/>
      <c r="N4207" s="25"/>
      <c r="P4207" s="25"/>
    </row>
    <row r="4208" spans="10:16" x14ac:dyDescent="0.4">
      <c r="J4208" s="25"/>
      <c r="K4208" s="25"/>
      <c r="L4208" s="25"/>
      <c r="M4208" s="25"/>
      <c r="N4208" s="25"/>
      <c r="P4208" s="25"/>
    </row>
    <row r="4209" spans="10:16" x14ac:dyDescent="0.4">
      <c r="J4209" s="25"/>
      <c r="K4209" s="25"/>
      <c r="L4209" s="25"/>
      <c r="M4209" s="25"/>
      <c r="N4209" s="25"/>
      <c r="P4209" s="25"/>
    </row>
    <row r="4210" spans="10:16" x14ac:dyDescent="0.4">
      <c r="J4210" s="25"/>
      <c r="K4210" s="25"/>
      <c r="L4210" s="25"/>
      <c r="M4210" s="25"/>
      <c r="N4210" s="25"/>
      <c r="P4210" s="25"/>
    </row>
    <row r="4211" spans="10:16" x14ac:dyDescent="0.4">
      <c r="J4211" s="25"/>
      <c r="K4211" s="25"/>
      <c r="L4211" s="25"/>
      <c r="M4211" s="25"/>
      <c r="N4211" s="25"/>
      <c r="P4211" s="25"/>
    </row>
    <row r="4212" spans="10:16" x14ac:dyDescent="0.4">
      <c r="J4212" s="25"/>
      <c r="K4212" s="25"/>
      <c r="L4212" s="25"/>
      <c r="M4212" s="25"/>
      <c r="N4212" s="25"/>
      <c r="P4212" s="25"/>
    </row>
    <row r="4213" spans="10:16" x14ac:dyDescent="0.4">
      <c r="J4213" s="25"/>
      <c r="K4213" s="25"/>
      <c r="L4213" s="25"/>
      <c r="M4213" s="25"/>
      <c r="N4213" s="25"/>
      <c r="P4213" s="25"/>
    </row>
    <row r="4214" spans="10:16" x14ac:dyDescent="0.4">
      <c r="J4214" s="25"/>
      <c r="K4214" s="25"/>
      <c r="L4214" s="25"/>
      <c r="M4214" s="25"/>
      <c r="N4214" s="25"/>
      <c r="P4214" s="25"/>
    </row>
    <row r="4215" spans="10:16" x14ac:dyDescent="0.4">
      <c r="J4215" s="25"/>
      <c r="K4215" s="25"/>
      <c r="L4215" s="25"/>
      <c r="M4215" s="25"/>
      <c r="N4215" s="25"/>
      <c r="P4215" s="25"/>
    </row>
    <row r="4216" spans="10:16" x14ac:dyDescent="0.4">
      <c r="J4216" s="25"/>
      <c r="K4216" s="25"/>
      <c r="L4216" s="25"/>
      <c r="M4216" s="25"/>
      <c r="N4216" s="25"/>
      <c r="P4216" s="25"/>
    </row>
    <row r="4217" spans="10:16" x14ac:dyDescent="0.4">
      <c r="J4217" s="25"/>
      <c r="K4217" s="25"/>
      <c r="L4217" s="25"/>
      <c r="M4217" s="25"/>
      <c r="N4217" s="25"/>
      <c r="P4217" s="25"/>
    </row>
    <row r="4218" spans="10:16" x14ac:dyDescent="0.4">
      <c r="J4218" s="25"/>
      <c r="K4218" s="25"/>
      <c r="L4218" s="25"/>
      <c r="M4218" s="25"/>
      <c r="N4218" s="25"/>
      <c r="P4218" s="25"/>
    </row>
    <row r="4219" spans="10:16" x14ac:dyDescent="0.4">
      <c r="J4219" s="25"/>
      <c r="K4219" s="25"/>
      <c r="L4219" s="25"/>
      <c r="M4219" s="25"/>
      <c r="N4219" s="25"/>
      <c r="P4219" s="25"/>
    </row>
    <row r="4220" spans="10:16" x14ac:dyDescent="0.4">
      <c r="J4220" s="25"/>
      <c r="K4220" s="25"/>
      <c r="L4220" s="25"/>
      <c r="M4220" s="25"/>
      <c r="N4220" s="25"/>
      <c r="P4220" s="25"/>
    </row>
    <row r="4221" spans="10:16" x14ac:dyDescent="0.4">
      <c r="J4221" s="25"/>
      <c r="K4221" s="25"/>
      <c r="L4221" s="25"/>
      <c r="M4221" s="25"/>
      <c r="N4221" s="25"/>
      <c r="P4221" s="25"/>
    </row>
    <row r="4222" spans="10:16" x14ac:dyDescent="0.4">
      <c r="J4222" s="25"/>
      <c r="K4222" s="25"/>
      <c r="L4222" s="25"/>
      <c r="M4222" s="25"/>
      <c r="N4222" s="25"/>
      <c r="P4222" s="25"/>
    </row>
    <row r="4223" spans="10:16" x14ac:dyDescent="0.4">
      <c r="J4223" s="25"/>
      <c r="K4223" s="25"/>
      <c r="L4223" s="25"/>
      <c r="M4223" s="25"/>
      <c r="N4223" s="25"/>
      <c r="P4223" s="25"/>
    </row>
    <row r="4224" spans="10:16" x14ac:dyDescent="0.4">
      <c r="J4224" s="25"/>
      <c r="K4224" s="25"/>
      <c r="L4224" s="25"/>
      <c r="M4224" s="25"/>
      <c r="N4224" s="25"/>
      <c r="P4224" s="25"/>
    </row>
    <row r="4225" spans="10:16" x14ac:dyDescent="0.4">
      <c r="J4225" s="25"/>
      <c r="K4225" s="25"/>
      <c r="L4225" s="25"/>
      <c r="M4225" s="25"/>
      <c r="N4225" s="25"/>
      <c r="P4225" s="25"/>
    </row>
    <row r="4226" spans="10:16" x14ac:dyDescent="0.4">
      <c r="J4226" s="25"/>
      <c r="K4226" s="25"/>
      <c r="L4226" s="25"/>
      <c r="M4226" s="25"/>
      <c r="N4226" s="25"/>
      <c r="P4226" s="25"/>
    </row>
    <row r="4227" spans="10:16" x14ac:dyDescent="0.4">
      <c r="J4227" s="25"/>
      <c r="K4227" s="25"/>
      <c r="L4227" s="25"/>
      <c r="M4227" s="25"/>
      <c r="N4227" s="25"/>
      <c r="P4227" s="25"/>
    </row>
    <row r="4228" spans="10:16" x14ac:dyDescent="0.4">
      <c r="J4228" s="25"/>
      <c r="K4228" s="25"/>
      <c r="L4228" s="25"/>
      <c r="M4228" s="25"/>
      <c r="N4228" s="25"/>
      <c r="P4228" s="25"/>
    </row>
    <row r="4229" spans="10:16" x14ac:dyDescent="0.4">
      <c r="J4229" s="25"/>
      <c r="K4229" s="25"/>
      <c r="L4229" s="25"/>
      <c r="M4229" s="25"/>
      <c r="N4229" s="25"/>
      <c r="P4229" s="25"/>
    </row>
    <row r="4230" spans="10:16" x14ac:dyDescent="0.4">
      <c r="J4230" s="25"/>
      <c r="K4230" s="25"/>
      <c r="L4230" s="25"/>
      <c r="M4230" s="25"/>
      <c r="N4230" s="25"/>
      <c r="P4230" s="25"/>
    </row>
    <row r="4231" spans="10:16" x14ac:dyDescent="0.4">
      <c r="J4231" s="25"/>
      <c r="K4231" s="25"/>
      <c r="L4231" s="25"/>
      <c r="M4231" s="25"/>
      <c r="N4231" s="25"/>
      <c r="P4231" s="25"/>
    </row>
    <row r="4232" spans="10:16" x14ac:dyDescent="0.4">
      <c r="J4232" s="25"/>
      <c r="K4232" s="25"/>
      <c r="L4232" s="25"/>
      <c r="M4232" s="25"/>
      <c r="N4232" s="25"/>
      <c r="P4232" s="25"/>
    </row>
    <row r="4233" spans="10:16" x14ac:dyDescent="0.4">
      <c r="J4233" s="25"/>
      <c r="K4233" s="25"/>
      <c r="L4233" s="25"/>
      <c r="M4233" s="25"/>
      <c r="N4233" s="25"/>
      <c r="P4233" s="25"/>
    </row>
    <row r="4234" spans="10:16" x14ac:dyDescent="0.4">
      <c r="J4234" s="25"/>
      <c r="K4234" s="25"/>
      <c r="L4234" s="25"/>
      <c r="M4234" s="25"/>
      <c r="N4234" s="25"/>
      <c r="P4234" s="25"/>
    </row>
    <row r="4235" spans="10:16" x14ac:dyDescent="0.4">
      <c r="J4235" s="25"/>
      <c r="K4235" s="25"/>
      <c r="L4235" s="25"/>
      <c r="M4235" s="25"/>
      <c r="N4235" s="25"/>
      <c r="P4235" s="25"/>
    </row>
    <row r="4236" spans="10:16" x14ac:dyDescent="0.4">
      <c r="J4236" s="25"/>
      <c r="K4236" s="25"/>
      <c r="L4236" s="25"/>
      <c r="M4236" s="25"/>
      <c r="N4236" s="25"/>
      <c r="P4236" s="25"/>
    </row>
    <row r="4237" spans="10:16" x14ac:dyDescent="0.4">
      <c r="J4237" s="25"/>
      <c r="K4237" s="25"/>
      <c r="L4237" s="25"/>
      <c r="M4237" s="25"/>
      <c r="N4237" s="25"/>
      <c r="P4237" s="25"/>
    </row>
    <row r="4238" spans="10:16" x14ac:dyDescent="0.4">
      <c r="J4238" s="25"/>
      <c r="K4238" s="25"/>
      <c r="L4238" s="25"/>
      <c r="M4238" s="25"/>
      <c r="N4238" s="25"/>
      <c r="P4238" s="25"/>
    </row>
    <row r="4239" spans="10:16" x14ac:dyDescent="0.4">
      <c r="J4239" s="25"/>
      <c r="K4239" s="25"/>
      <c r="L4239" s="25"/>
      <c r="M4239" s="25"/>
      <c r="N4239" s="25"/>
      <c r="P4239" s="25"/>
    </row>
    <row r="4240" spans="10:16" x14ac:dyDescent="0.4">
      <c r="J4240" s="25"/>
      <c r="K4240" s="25"/>
      <c r="L4240" s="25"/>
      <c r="M4240" s="25"/>
      <c r="N4240" s="25"/>
      <c r="P4240" s="25"/>
    </row>
    <row r="4241" spans="10:16" x14ac:dyDescent="0.4">
      <c r="J4241" s="25"/>
      <c r="K4241" s="25"/>
      <c r="L4241" s="25"/>
      <c r="M4241" s="25"/>
      <c r="N4241" s="25"/>
      <c r="P4241" s="25"/>
    </row>
    <row r="4242" spans="10:16" x14ac:dyDescent="0.4">
      <c r="J4242" s="25"/>
      <c r="K4242" s="25"/>
      <c r="L4242" s="25"/>
      <c r="M4242" s="25"/>
      <c r="N4242" s="25"/>
      <c r="P4242" s="25"/>
    </row>
    <row r="4243" spans="10:16" x14ac:dyDescent="0.4">
      <c r="J4243" s="25"/>
      <c r="K4243" s="25"/>
      <c r="L4243" s="25"/>
      <c r="M4243" s="25"/>
      <c r="N4243" s="25"/>
      <c r="P4243" s="25"/>
    </row>
    <row r="4244" spans="10:16" x14ac:dyDescent="0.4">
      <c r="J4244" s="25"/>
      <c r="K4244" s="25"/>
      <c r="L4244" s="25"/>
      <c r="M4244" s="25"/>
      <c r="N4244" s="25"/>
      <c r="P4244" s="25"/>
    </row>
    <row r="4245" spans="10:16" x14ac:dyDescent="0.4">
      <c r="J4245" s="25"/>
      <c r="K4245" s="25"/>
      <c r="L4245" s="25"/>
      <c r="M4245" s="25"/>
      <c r="N4245" s="25"/>
      <c r="P4245" s="25"/>
    </row>
    <row r="4246" spans="10:16" x14ac:dyDescent="0.4">
      <c r="J4246" s="25"/>
      <c r="K4246" s="25"/>
      <c r="L4246" s="25"/>
      <c r="M4246" s="25"/>
      <c r="N4246" s="25"/>
      <c r="P4246" s="25"/>
    </row>
    <row r="4247" spans="10:16" x14ac:dyDescent="0.4">
      <c r="J4247" s="25"/>
      <c r="K4247" s="25"/>
      <c r="L4247" s="25"/>
      <c r="M4247" s="25"/>
      <c r="N4247" s="25"/>
      <c r="P4247" s="25"/>
    </row>
    <row r="4248" spans="10:16" x14ac:dyDescent="0.4">
      <c r="J4248" s="25"/>
      <c r="K4248" s="25"/>
      <c r="L4248" s="25"/>
      <c r="M4248" s="25"/>
      <c r="N4248" s="25"/>
      <c r="P4248" s="25"/>
    </row>
    <row r="4249" spans="10:16" x14ac:dyDescent="0.4">
      <c r="J4249" s="25"/>
      <c r="K4249" s="25"/>
      <c r="L4249" s="25"/>
      <c r="M4249" s="25"/>
      <c r="N4249" s="25"/>
      <c r="P4249" s="25"/>
    </row>
    <row r="4250" spans="10:16" x14ac:dyDescent="0.4">
      <c r="J4250" s="25"/>
      <c r="K4250" s="25"/>
      <c r="L4250" s="25"/>
      <c r="M4250" s="25"/>
      <c r="N4250" s="25"/>
      <c r="P4250" s="25"/>
    </row>
    <row r="4251" spans="10:16" x14ac:dyDescent="0.4">
      <c r="J4251" s="25"/>
      <c r="K4251" s="25"/>
      <c r="L4251" s="25"/>
      <c r="M4251" s="25"/>
      <c r="N4251" s="25"/>
      <c r="P4251" s="25"/>
    </row>
    <row r="4252" spans="10:16" x14ac:dyDescent="0.4">
      <c r="J4252" s="25"/>
      <c r="K4252" s="25"/>
      <c r="L4252" s="25"/>
      <c r="M4252" s="25"/>
      <c r="N4252" s="25"/>
      <c r="P4252" s="25"/>
    </row>
    <row r="4253" spans="10:16" x14ac:dyDescent="0.4">
      <c r="J4253" s="25"/>
      <c r="K4253" s="25"/>
      <c r="L4253" s="25"/>
      <c r="M4253" s="25"/>
      <c r="N4253" s="25"/>
      <c r="P4253" s="25"/>
    </row>
    <row r="4254" spans="10:16" x14ac:dyDescent="0.4">
      <c r="J4254" s="25"/>
      <c r="K4254" s="25"/>
      <c r="L4254" s="25"/>
      <c r="M4254" s="25"/>
      <c r="N4254" s="25"/>
      <c r="P4254" s="25"/>
    </row>
    <row r="4255" spans="10:16" x14ac:dyDescent="0.4">
      <c r="J4255" s="25"/>
      <c r="K4255" s="25"/>
      <c r="L4255" s="25"/>
      <c r="M4255" s="25"/>
      <c r="N4255" s="25"/>
      <c r="P4255" s="25"/>
    </row>
    <row r="4256" spans="10:16" x14ac:dyDescent="0.4">
      <c r="J4256" s="25"/>
      <c r="K4256" s="25"/>
      <c r="L4256" s="25"/>
      <c r="M4256" s="25"/>
      <c r="N4256" s="25"/>
      <c r="P4256" s="25"/>
    </row>
    <row r="4257" spans="10:16" x14ac:dyDescent="0.4">
      <c r="J4257" s="25"/>
      <c r="K4257" s="25"/>
      <c r="L4257" s="25"/>
      <c r="M4257" s="25"/>
      <c r="N4257" s="25"/>
      <c r="P4257" s="25"/>
    </row>
    <row r="4258" spans="10:16" x14ac:dyDescent="0.4">
      <c r="J4258" s="25"/>
      <c r="K4258" s="25"/>
      <c r="L4258" s="25"/>
      <c r="M4258" s="25"/>
      <c r="N4258" s="25"/>
      <c r="P4258" s="25"/>
    </row>
    <row r="4259" spans="10:16" x14ac:dyDescent="0.4">
      <c r="J4259" s="25"/>
      <c r="K4259" s="25"/>
      <c r="L4259" s="25"/>
      <c r="M4259" s="25"/>
      <c r="N4259" s="25"/>
      <c r="P4259" s="25"/>
    </row>
    <row r="4260" spans="10:16" x14ac:dyDescent="0.4">
      <c r="J4260" s="25"/>
      <c r="K4260" s="25"/>
      <c r="L4260" s="25"/>
      <c r="M4260" s="25"/>
      <c r="N4260" s="25"/>
      <c r="P4260" s="25"/>
    </row>
    <row r="4261" spans="10:16" x14ac:dyDescent="0.4">
      <c r="J4261" s="25"/>
      <c r="K4261" s="25"/>
      <c r="L4261" s="25"/>
      <c r="M4261" s="25"/>
      <c r="N4261" s="25"/>
      <c r="P4261" s="25"/>
    </row>
    <row r="4262" spans="10:16" x14ac:dyDescent="0.4">
      <c r="J4262" s="25"/>
      <c r="K4262" s="25"/>
      <c r="L4262" s="25"/>
      <c r="M4262" s="25"/>
      <c r="N4262" s="25"/>
      <c r="P4262" s="25"/>
    </row>
    <row r="4263" spans="10:16" x14ac:dyDescent="0.4">
      <c r="J4263" s="25"/>
      <c r="K4263" s="25"/>
      <c r="L4263" s="25"/>
      <c r="M4263" s="25"/>
      <c r="N4263" s="25"/>
      <c r="P4263" s="25"/>
    </row>
    <row r="4264" spans="10:16" x14ac:dyDescent="0.4">
      <c r="J4264" s="25"/>
      <c r="K4264" s="25"/>
      <c r="L4264" s="25"/>
      <c r="M4264" s="25"/>
      <c r="N4264" s="25"/>
      <c r="P4264" s="25"/>
    </row>
    <row r="4265" spans="10:16" x14ac:dyDescent="0.4">
      <c r="J4265" s="25"/>
      <c r="K4265" s="25"/>
      <c r="L4265" s="25"/>
      <c r="M4265" s="25"/>
      <c r="N4265" s="25"/>
      <c r="P4265" s="25"/>
    </row>
    <row r="4266" spans="10:16" x14ac:dyDescent="0.4">
      <c r="J4266" s="25"/>
      <c r="K4266" s="25"/>
      <c r="L4266" s="25"/>
      <c r="M4266" s="25"/>
      <c r="N4266" s="25"/>
      <c r="P4266" s="25"/>
    </row>
    <row r="4267" spans="10:16" x14ac:dyDescent="0.4">
      <c r="J4267" s="25"/>
      <c r="K4267" s="25"/>
      <c r="L4267" s="25"/>
      <c r="M4267" s="25"/>
      <c r="N4267" s="25"/>
      <c r="P4267" s="25"/>
    </row>
    <row r="4268" spans="10:16" x14ac:dyDescent="0.4">
      <c r="J4268" s="25"/>
      <c r="K4268" s="25"/>
      <c r="L4268" s="25"/>
      <c r="M4268" s="25"/>
      <c r="N4268" s="25"/>
      <c r="P4268" s="25"/>
    </row>
    <row r="4269" spans="10:16" x14ac:dyDescent="0.4">
      <c r="J4269" s="25"/>
      <c r="K4269" s="25"/>
      <c r="L4269" s="25"/>
      <c r="M4269" s="25"/>
      <c r="N4269" s="25"/>
      <c r="P4269" s="25"/>
    </row>
    <row r="4270" spans="10:16" x14ac:dyDescent="0.4">
      <c r="J4270" s="25"/>
      <c r="K4270" s="25"/>
      <c r="L4270" s="25"/>
      <c r="M4270" s="25"/>
      <c r="N4270" s="25"/>
      <c r="P4270" s="25"/>
    </row>
    <row r="4271" spans="10:16" x14ac:dyDescent="0.4">
      <c r="J4271" s="25"/>
      <c r="K4271" s="25"/>
      <c r="L4271" s="25"/>
      <c r="M4271" s="25"/>
      <c r="N4271" s="25"/>
      <c r="P4271" s="25"/>
    </row>
    <row r="4272" spans="10:16" x14ac:dyDescent="0.4">
      <c r="J4272" s="25"/>
      <c r="K4272" s="25"/>
      <c r="L4272" s="25"/>
      <c r="M4272" s="25"/>
      <c r="N4272" s="25"/>
      <c r="P4272" s="25"/>
    </row>
    <row r="4273" spans="10:16" x14ac:dyDescent="0.4">
      <c r="J4273" s="25"/>
      <c r="K4273" s="25"/>
      <c r="L4273" s="25"/>
      <c r="M4273" s="25"/>
      <c r="N4273" s="25"/>
      <c r="P4273" s="25"/>
    </row>
    <row r="4274" spans="10:16" x14ac:dyDescent="0.4">
      <c r="J4274" s="25"/>
      <c r="K4274" s="25"/>
      <c r="L4274" s="25"/>
      <c r="M4274" s="25"/>
      <c r="N4274" s="25"/>
      <c r="P4274" s="25"/>
    </row>
    <row r="4275" spans="10:16" x14ac:dyDescent="0.4">
      <c r="J4275" s="25"/>
      <c r="K4275" s="25"/>
      <c r="L4275" s="25"/>
      <c r="M4275" s="25"/>
      <c r="N4275" s="25"/>
      <c r="P4275" s="25"/>
    </row>
    <row r="4276" spans="10:16" x14ac:dyDescent="0.4">
      <c r="J4276" s="25"/>
      <c r="K4276" s="25"/>
      <c r="L4276" s="25"/>
      <c r="M4276" s="25"/>
      <c r="N4276" s="25"/>
      <c r="P4276" s="25"/>
    </row>
    <row r="4277" spans="10:16" x14ac:dyDescent="0.4">
      <c r="J4277" s="25"/>
      <c r="K4277" s="25"/>
      <c r="L4277" s="25"/>
      <c r="M4277" s="25"/>
      <c r="N4277" s="25"/>
      <c r="P4277" s="25"/>
    </row>
    <row r="4278" spans="10:16" x14ac:dyDescent="0.4">
      <c r="J4278" s="25"/>
      <c r="K4278" s="25"/>
      <c r="L4278" s="25"/>
      <c r="M4278" s="25"/>
      <c r="N4278" s="25"/>
      <c r="P4278" s="25"/>
    </row>
    <row r="4279" spans="10:16" x14ac:dyDescent="0.4">
      <c r="J4279" s="25"/>
      <c r="K4279" s="25"/>
      <c r="L4279" s="25"/>
      <c r="M4279" s="25"/>
      <c r="N4279" s="25"/>
      <c r="P4279" s="25"/>
    </row>
    <row r="4280" spans="10:16" x14ac:dyDescent="0.4">
      <c r="J4280" s="25"/>
      <c r="K4280" s="25"/>
      <c r="L4280" s="25"/>
      <c r="M4280" s="25"/>
      <c r="N4280" s="25"/>
      <c r="P4280" s="25"/>
    </row>
    <row r="4281" spans="10:16" x14ac:dyDescent="0.4">
      <c r="J4281" s="25"/>
      <c r="K4281" s="25"/>
      <c r="L4281" s="25"/>
      <c r="M4281" s="25"/>
      <c r="N4281" s="25"/>
      <c r="P4281" s="25"/>
    </row>
    <row r="4282" spans="10:16" x14ac:dyDescent="0.4">
      <c r="J4282" s="25"/>
      <c r="K4282" s="25"/>
      <c r="L4282" s="25"/>
      <c r="M4282" s="25"/>
      <c r="N4282" s="25"/>
      <c r="P4282" s="25"/>
    </row>
    <row r="4283" spans="10:16" x14ac:dyDescent="0.4">
      <c r="J4283" s="25"/>
      <c r="K4283" s="25"/>
      <c r="L4283" s="25"/>
      <c r="M4283" s="25"/>
      <c r="N4283" s="25"/>
      <c r="P4283" s="25"/>
    </row>
    <row r="4284" spans="10:16" x14ac:dyDescent="0.4">
      <c r="J4284" s="25"/>
      <c r="K4284" s="25"/>
      <c r="L4284" s="25"/>
      <c r="M4284" s="25"/>
      <c r="N4284" s="25"/>
      <c r="P4284" s="25"/>
    </row>
    <row r="4285" spans="10:16" x14ac:dyDescent="0.4">
      <c r="J4285" s="25"/>
      <c r="K4285" s="25"/>
      <c r="L4285" s="25"/>
      <c r="M4285" s="25"/>
      <c r="N4285" s="25"/>
      <c r="P4285" s="25"/>
    </row>
    <row r="4286" spans="10:16" x14ac:dyDescent="0.4">
      <c r="J4286" s="25"/>
      <c r="K4286" s="25"/>
      <c r="L4286" s="25"/>
      <c r="M4286" s="25"/>
      <c r="N4286" s="25"/>
      <c r="P4286" s="25"/>
    </row>
    <row r="4287" spans="10:16" x14ac:dyDescent="0.4">
      <c r="J4287" s="25"/>
      <c r="K4287" s="25"/>
      <c r="L4287" s="25"/>
      <c r="M4287" s="25"/>
      <c r="N4287" s="25"/>
      <c r="P4287" s="25"/>
    </row>
    <row r="4288" spans="10:16" x14ac:dyDescent="0.4">
      <c r="J4288" s="25"/>
      <c r="K4288" s="25"/>
      <c r="L4288" s="25"/>
      <c r="M4288" s="25"/>
      <c r="N4288" s="25"/>
      <c r="P4288" s="25"/>
    </row>
    <row r="4289" spans="10:16" x14ac:dyDescent="0.4">
      <c r="J4289" s="25"/>
      <c r="K4289" s="25"/>
      <c r="L4289" s="25"/>
      <c r="M4289" s="25"/>
      <c r="N4289" s="25"/>
      <c r="P4289" s="25"/>
    </row>
    <row r="4290" spans="10:16" x14ac:dyDescent="0.4">
      <c r="J4290" s="25"/>
      <c r="K4290" s="25"/>
      <c r="L4290" s="25"/>
      <c r="M4290" s="25"/>
      <c r="N4290" s="25"/>
      <c r="P4290" s="25"/>
    </row>
    <row r="4291" spans="10:16" x14ac:dyDescent="0.4">
      <c r="J4291" s="25"/>
      <c r="K4291" s="25"/>
      <c r="L4291" s="25"/>
      <c r="M4291" s="25"/>
      <c r="N4291" s="25"/>
      <c r="P4291" s="25"/>
    </row>
    <row r="4292" spans="10:16" x14ac:dyDescent="0.4">
      <c r="J4292" s="25"/>
      <c r="K4292" s="25"/>
      <c r="L4292" s="25"/>
      <c r="M4292" s="25"/>
      <c r="N4292" s="25"/>
      <c r="P4292" s="25"/>
    </row>
    <row r="4293" spans="10:16" x14ac:dyDescent="0.4">
      <c r="J4293" s="25"/>
      <c r="K4293" s="25"/>
      <c r="L4293" s="25"/>
      <c r="M4293" s="25"/>
      <c r="N4293" s="25"/>
      <c r="P4293" s="25"/>
    </row>
    <row r="4294" spans="10:16" x14ac:dyDescent="0.4">
      <c r="J4294" s="25"/>
      <c r="K4294" s="25"/>
      <c r="L4294" s="25"/>
      <c r="M4294" s="25"/>
      <c r="N4294" s="25"/>
      <c r="P4294" s="25"/>
    </row>
    <row r="4295" spans="10:16" x14ac:dyDescent="0.4">
      <c r="J4295" s="25"/>
      <c r="K4295" s="25"/>
      <c r="L4295" s="25"/>
      <c r="M4295" s="25"/>
      <c r="N4295" s="25"/>
      <c r="P4295" s="25"/>
    </row>
    <row r="4296" spans="10:16" x14ac:dyDescent="0.4">
      <c r="J4296" s="25"/>
      <c r="K4296" s="25"/>
      <c r="L4296" s="25"/>
      <c r="M4296" s="25"/>
      <c r="N4296" s="25"/>
      <c r="P4296" s="25"/>
    </row>
    <row r="4297" spans="10:16" x14ac:dyDescent="0.4">
      <c r="J4297" s="25"/>
      <c r="K4297" s="25"/>
      <c r="L4297" s="25"/>
      <c r="M4297" s="25"/>
      <c r="N4297" s="25"/>
      <c r="P4297" s="25"/>
    </row>
    <row r="4298" spans="10:16" x14ac:dyDescent="0.4">
      <c r="J4298" s="25"/>
      <c r="K4298" s="25"/>
      <c r="L4298" s="25"/>
      <c r="M4298" s="25"/>
      <c r="N4298" s="25"/>
      <c r="P4298" s="25"/>
    </row>
    <row r="4299" spans="10:16" x14ac:dyDescent="0.4">
      <c r="J4299" s="25"/>
      <c r="K4299" s="25"/>
      <c r="L4299" s="25"/>
      <c r="M4299" s="25"/>
      <c r="N4299" s="25"/>
      <c r="P4299" s="25"/>
    </row>
    <row r="4300" spans="10:16" x14ac:dyDescent="0.4">
      <c r="J4300" s="25"/>
      <c r="K4300" s="25"/>
      <c r="L4300" s="25"/>
      <c r="M4300" s="25"/>
      <c r="N4300" s="25"/>
      <c r="P4300" s="25"/>
    </row>
    <row r="4301" spans="10:16" x14ac:dyDescent="0.4">
      <c r="J4301" s="25"/>
      <c r="K4301" s="25"/>
      <c r="L4301" s="25"/>
      <c r="M4301" s="25"/>
      <c r="N4301" s="25"/>
      <c r="P4301" s="25"/>
    </row>
    <row r="4302" spans="10:16" x14ac:dyDescent="0.4">
      <c r="J4302" s="25"/>
      <c r="K4302" s="25"/>
      <c r="L4302" s="25"/>
      <c r="M4302" s="25"/>
      <c r="N4302" s="25"/>
      <c r="P4302" s="25"/>
    </row>
    <row r="4303" spans="10:16" x14ac:dyDescent="0.4">
      <c r="J4303" s="25"/>
      <c r="K4303" s="25"/>
      <c r="L4303" s="25"/>
      <c r="M4303" s="25"/>
      <c r="N4303" s="25"/>
      <c r="P4303" s="25"/>
    </row>
    <row r="4304" spans="10:16" x14ac:dyDescent="0.4">
      <c r="J4304" s="25"/>
      <c r="K4304" s="25"/>
      <c r="L4304" s="25"/>
      <c r="M4304" s="25"/>
      <c r="N4304" s="25"/>
      <c r="P4304" s="25"/>
    </row>
    <row r="4305" spans="10:16" x14ac:dyDescent="0.4">
      <c r="J4305" s="25"/>
      <c r="K4305" s="25"/>
      <c r="L4305" s="25"/>
      <c r="M4305" s="25"/>
      <c r="N4305" s="25"/>
      <c r="P4305" s="25"/>
    </row>
    <row r="4306" spans="10:16" x14ac:dyDescent="0.4">
      <c r="J4306" s="25"/>
      <c r="K4306" s="25"/>
      <c r="L4306" s="25"/>
      <c r="M4306" s="25"/>
      <c r="N4306" s="25"/>
      <c r="P4306" s="25"/>
    </row>
    <row r="4307" spans="10:16" x14ac:dyDescent="0.4">
      <c r="J4307" s="25"/>
      <c r="K4307" s="25"/>
      <c r="L4307" s="25"/>
      <c r="M4307" s="25"/>
      <c r="N4307" s="25"/>
      <c r="P4307" s="25"/>
    </row>
    <row r="4308" spans="10:16" x14ac:dyDescent="0.4">
      <c r="J4308" s="25"/>
      <c r="K4308" s="25"/>
      <c r="L4308" s="25"/>
      <c r="M4308" s="25"/>
      <c r="N4308" s="25"/>
      <c r="P4308" s="25"/>
    </row>
    <row r="4309" spans="10:16" x14ac:dyDescent="0.4">
      <c r="J4309" s="25"/>
      <c r="K4309" s="25"/>
      <c r="L4309" s="25"/>
      <c r="M4309" s="25"/>
      <c r="N4309" s="25"/>
      <c r="P4309" s="25"/>
    </row>
    <row r="4310" spans="10:16" x14ac:dyDescent="0.4">
      <c r="J4310" s="25"/>
      <c r="K4310" s="25"/>
      <c r="L4310" s="25"/>
      <c r="M4310" s="25"/>
      <c r="N4310" s="25"/>
      <c r="P4310" s="25"/>
    </row>
    <row r="4311" spans="10:16" x14ac:dyDescent="0.4">
      <c r="J4311" s="25"/>
      <c r="K4311" s="25"/>
      <c r="L4311" s="25"/>
      <c r="M4311" s="25"/>
      <c r="N4311" s="25"/>
      <c r="P4311" s="25"/>
    </row>
    <row r="4312" spans="10:16" x14ac:dyDescent="0.4">
      <c r="J4312" s="25"/>
      <c r="K4312" s="25"/>
      <c r="L4312" s="25"/>
      <c r="M4312" s="25"/>
      <c r="N4312" s="25"/>
      <c r="P4312" s="25"/>
    </row>
    <row r="4313" spans="10:16" x14ac:dyDescent="0.4">
      <c r="J4313" s="25"/>
      <c r="K4313" s="25"/>
      <c r="L4313" s="25"/>
      <c r="M4313" s="25"/>
      <c r="N4313" s="25"/>
      <c r="P4313" s="25"/>
    </row>
    <row r="4314" spans="10:16" x14ac:dyDescent="0.4">
      <c r="J4314" s="25"/>
      <c r="K4314" s="25"/>
      <c r="L4314" s="25"/>
      <c r="M4314" s="25"/>
      <c r="N4314" s="25"/>
      <c r="P4314" s="25"/>
    </row>
    <row r="4315" spans="10:16" x14ac:dyDescent="0.4">
      <c r="J4315" s="25"/>
      <c r="K4315" s="25"/>
      <c r="L4315" s="25"/>
      <c r="M4315" s="25"/>
      <c r="N4315" s="25"/>
      <c r="P4315" s="25"/>
    </row>
    <row r="4316" spans="10:16" x14ac:dyDescent="0.4">
      <c r="J4316" s="25"/>
      <c r="K4316" s="25"/>
      <c r="L4316" s="25"/>
      <c r="M4316" s="25"/>
      <c r="N4316" s="25"/>
      <c r="P4316" s="25"/>
    </row>
    <row r="4317" spans="10:16" x14ac:dyDescent="0.4">
      <c r="J4317" s="25"/>
      <c r="K4317" s="25"/>
      <c r="L4317" s="25"/>
      <c r="M4317" s="25"/>
      <c r="N4317" s="25"/>
      <c r="P4317" s="25"/>
    </row>
    <row r="4318" spans="10:16" x14ac:dyDescent="0.4">
      <c r="J4318" s="25"/>
      <c r="K4318" s="25"/>
      <c r="L4318" s="25"/>
      <c r="M4318" s="25"/>
      <c r="N4318" s="25"/>
      <c r="P4318" s="25"/>
    </row>
    <row r="4319" spans="10:16" x14ac:dyDescent="0.4">
      <c r="J4319" s="25"/>
      <c r="K4319" s="25"/>
      <c r="L4319" s="25"/>
      <c r="M4319" s="25"/>
      <c r="N4319" s="25"/>
      <c r="P4319" s="25"/>
    </row>
    <row r="4320" spans="10:16" x14ac:dyDescent="0.4">
      <c r="J4320" s="25"/>
      <c r="K4320" s="25"/>
      <c r="L4320" s="25"/>
      <c r="M4320" s="25"/>
      <c r="N4320" s="25"/>
      <c r="P4320" s="25"/>
    </row>
    <row r="4321" spans="10:16" x14ac:dyDescent="0.4">
      <c r="J4321" s="25"/>
      <c r="K4321" s="25"/>
      <c r="L4321" s="25"/>
      <c r="M4321" s="25"/>
      <c r="N4321" s="25"/>
      <c r="P4321" s="25"/>
    </row>
    <row r="4322" spans="10:16" x14ac:dyDescent="0.4">
      <c r="J4322" s="25"/>
      <c r="K4322" s="25"/>
      <c r="L4322" s="25"/>
      <c r="M4322" s="25"/>
      <c r="N4322" s="25"/>
      <c r="P4322" s="25"/>
    </row>
    <row r="4323" spans="10:16" x14ac:dyDescent="0.4">
      <c r="J4323" s="25"/>
      <c r="K4323" s="25"/>
      <c r="L4323" s="25"/>
      <c r="M4323" s="25"/>
      <c r="N4323" s="25"/>
      <c r="P4323" s="25"/>
    </row>
    <row r="4324" spans="10:16" x14ac:dyDescent="0.4">
      <c r="J4324" s="25"/>
      <c r="K4324" s="25"/>
      <c r="L4324" s="25"/>
      <c r="M4324" s="25"/>
      <c r="N4324" s="25"/>
      <c r="P4324" s="25"/>
    </row>
    <row r="4325" spans="10:16" x14ac:dyDescent="0.4">
      <c r="J4325" s="25"/>
      <c r="K4325" s="25"/>
      <c r="L4325" s="25"/>
      <c r="M4325" s="25"/>
      <c r="N4325" s="25"/>
      <c r="P4325" s="25"/>
    </row>
    <row r="4326" spans="10:16" x14ac:dyDescent="0.4">
      <c r="J4326" s="25"/>
      <c r="K4326" s="25"/>
      <c r="L4326" s="25"/>
      <c r="M4326" s="25"/>
      <c r="N4326" s="25"/>
      <c r="P4326" s="25"/>
    </row>
    <row r="4327" spans="10:16" x14ac:dyDescent="0.4">
      <c r="J4327" s="25"/>
      <c r="K4327" s="25"/>
      <c r="L4327" s="25"/>
      <c r="M4327" s="25"/>
      <c r="N4327" s="25"/>
      <c r="P4327" s="25"/>
    </row>
    <row r="4328" spans="10:16" x14ac:dyDescent="0.4">
      <c r="J4328" s="25"/>
      <c r="K4328" s="25"/>
      <c r="L4328" s="25"/>
      <c r="M4328" s="25"/>
      <c r="N4328" s="25"/>
      <c r="P4328" s="25"/>
    </row>
    <row r="4329" spans="10:16" x14ac:dyDescent="0.4">
      <c r="J4329" s="25"/>
      <c r="K4329" s="25"/>
      <c r="L4329" s="25"/>
      <c r="M4329" s="25"/>
      <c r="N4329" s="25"/>
      <c r="P4329" s="25"/>
    </row>
    <row r="4330" spans="10:16" x14ac:dyDescent="0.4">
      <c r="J4330" s="25"/>
      <c r="K4330" s="25"/>
      <c r="L4330" s="25"/>
      <c r="M4330" s="25"/>
      <c r="N4330" s="25"/>
      <c r="P4330" s="25"/>
    </row>
    <row r="4331" spans="10:16" x14ac:dyDescent="0.4">
      <c r="J4331" s="25"/>
      <c r="K4331" s="25"/>
      <c r="L4331" s="25"/>
      <c r="M4331" s="25"/>
      <c r="N4331" s="25"/>
      <c r="P4331" s="25"/>
    </row>
    <row r="4332" spans="10:16" x14ac:dyDescent="0.4">
      <c r="J4332" s="25"/>
      <c r="K4332" s="25"/>
      <c r="L4332" s="25"/>
      <c r="M4332" s="25"/>
      <c r="N4332" s="25"/>
      <c r="P4332" s="25"/>
    </row>
    <row r="4333" spans="10:16" x14ac:dyDescent="0.4">
      <c r="J4333" s="25"/>
      <c r="K4333" s="25"/>
      <c r="L4333" s="25"/>
      <c r="M4333" s="25"/>
      <c r="N4333" s="25"/>
      <c r="P4333" s="25"/>
    </row>
    <row r="4334" spans="10:16" x14ac:dyDescent="0.4">
      <c r="J4334" s="25"/>
      <c r="K4334" s="25"/>
      <c r="L4334" s="25"/>
      <c r="M4334" s="25"/>
      <c r="N4334" s="25"/>
      <c r="P4334" s="25"/>
    </row>
    <row r="4335" spans="10:16" x14ac:dyDescent="0.4">
      <c r="J4335" s="25"/>
      <c r="K4335" s="25"/>
      <c r="L4335" s="25"/>
      <c r="M4335" s="25"/>
      <c r="N4335" s="25"/>
      <c r="P4335" s="25"/>
    </row>
    <row r="4336" spans="10:16" x14ac:dyDescent="0.4">
      <c r="J4336" s="25"/>
      <c r="K4336" s="25"/>
      <c r="L4336" s="25"/>
      <c r="M4336" s="25"/>
      <c r="N4336" s="25"/>
      <c r="P4336" s="25"/>
    </row>
    <row r="4337" spans="10:16" x14ac:dyDescent="0.4">
      <c r="J4337" s="25"/>
      <c r="K4337" s="25"/>
      <c r="L4337" s="25"/>
      <c r="M4337" s="25"/>
      <c r="N4337" s="25"/>
      <c r="P4337" s="25"/>
    </row>
    <row r="4338" spans="10:16" x14ac:dyDescent="0.4">
      <c r="J4338" s="25"/>
      <c r="K4338" s="25"/>
      <c r="L4338" s="25"/>
      <c r="M4338" s="25"/>
      <c r="N4338" s="25"/>
      <c r="P4338" s="25"/>
    </row>
    <row r="4339" spans="10:16" x14ac:dyDescent="0.4">
      <c r="J4339" s="25"/>
      <c r="K4339" s="25"/>
      <c r="L4339" s="25"/>
      <c r="M4339" s="25"/>
      <c r="N4339" s="25"/>
      <c r="P4339" s="25"/>
    </row>
    <row r="4340" spans="10:16" x14ac:dyDescent="0.4">
      <c r="J4340" s="25"/>
      <c r="K4340" s="25"/>
      <c r="L4340" s="25"/>
      <c r="M4340" s="25"/>
      <c r="N4340" s="25"/>
      <c r="P4340" s="25"/>
    </row>
    <row r="4341" spans="10:16" x14ac:dyDescent="0.4">
      <c r="J4341" s="25"/>
      <c r="K4341" s="25"/>
      <c r="L4341" s="25"/>
      <c r="M4341" s="25"/>
      <c r="N4341" s="25"/>
      <c r="P4341" s="25"/>
    </row>
    <row r="4342" spans="10:16" x14ac:dyDescent="0.4">
      <c r="J4342" s="25"/>
      <c r="K4342" s="25"/>
      <c r="L4342" s="25"/>
      <c r="M4342" s="25"/>
      <c r="N4342" s="25"/>
      <c r="P4342" s="25"/>
    </row>
    <row r="4343" spans="10:16" x14ac:dyDescent="0.4">
      <c r="J4343" s="25"/>
      <c r="K4343" s="25"/>
      <c r="L4343" s="25"/>
      <c r="M4343" s="25"/>
      <c r="N4343" s="25"/>
      <c r="P4343" s="25"/>
    </row>
    <row r="4344" spans="10:16" x14ac:dyDescent="0.4">
      <c r="J4344" s="25"/>
      <c r="K4344" s="25"/>
      <c r="L4344" s="25"/>
      <c r="M4344" s="25"/>
      <c r="N4344" s="25"/>
      <c r="P4344" s="25"/>
    </row>
    <row r="4345" spans="10:16" x14ac:dyDescent="0.4">
      <c r="J4345" s="25"/>
      <c r="K4345" s="25"/>
      <c r="L4345" s="25"/>
      <c r="M4345" s="25"/>
      <c r="N4345" s="25"/>
      <c r="P4345" s="25"/>
    </row>
    <row r="4346" spans="10:16" x14ac:dyDescent="0.4">
      <c r="J4346" s="25"/>
      <c r="K4346" s="25"/>
      <c r="L4346" s="25"/>
      <c r="M4346" s="25"/>
      <c r="N4346" s="25"/>
      <c r="P4346" s="25"/>
    </row>
    <row r="4347" spans="10:16" x14ac:dyDescent="0.4">
      <c r="J4347" s="25"/>
      <c r="K4347" s="25"/>
      <c r="L4347" s="25"/>
      <c r="M4347" s="25"/>
      <c r="N4347" s="25"/>
      <c r="P4347" s="25"/>
    </row>
    <row r="4348" spans="10:16" x14ac:dyDescent="0.4">
      <c r="J4348" s="25"/>
      <c r="K4348" s="25"/>
      <c r="L4348" s="25"/>
      <c r="M4348" s="25"/>
      <c r="N4348" s="25"/>
      <c r="P4348" s="25"/>
    </row>
    <row r="4349" spans="10:16" x14ac:dyDescent="0.4">
      <c r="J4349" s="25"/>
      <c r="K4349" s="25"/>
      <c r="L4349" s="25"/>
      <c r="M4349" s="25"/>
      <c r="N4349" s="25"/>
      <c r="P4349" s="25"/>
    </row>
    <row r="4350" spans="10:16" x14ac:dyDescent="0.4">
      <c r="J4350" s="25"/>
      <c r="K4350" s="25"/>
      <c r="L4350" s="25"/>
      <c r="M4350" s="25"/>
      <c r="N4350" s="25"/>
      <c r="P4350" s="25"/>
    </row>
    <row r="4351" spans="10:16" x14ac:dyDescent="0.4">
      <c r="J4351" s="25"/>
      <c r="K4351" s="25"/>
      <c r="L4351" s="25"/>
      <c r="M4351" s="25"/>
      <c r="N4351" s="25"/>
      <c r="P4351" s="25"/>
    </row>
    <row r="4352" spans="10:16" x14ac:dyDescent="0.4">
      <c r="J4352" s="25"/>
      <c r="K4352" s="25"/>
      <c r="L4352" s="25"/>
      <c r="M4352" s="25"/>
      <c r="N4352" s="25"/>
      <c r="P4352" s="25"/>
    </row>
    <row r="4353" spans="10:16" x14ac:dyDescent="0.4">
      <c r="J4353" s="25"/>
      <c r="K4353" s="25"/>
      <c r="L4353" s="25"/>
      <c r="M4353" s="25"/>
      <c r="N4353" s="25"/>
      <c r="P4353" s="25"/>
    </row>
    <row r="4354" spans="10:16" x14ac:dyDescent="0.4">
      <c r="J4354" s="25"/>
      <c r="K4354" s="25"/>
      <c r="L4354" s="25"/>
      <c r="M4354" s="25"/>
      <c r="N4354" s="25"/>
      <c r="P4354" s="25"/>
    </row>
    <row r="4355" spans="10:16" x14ac:dyDescent="0.4">
      <c r="J4355" s="25"/>
      <c r="K4355" s="25"/>
      <c r="L4355" s="25"/>
      <c r="M4355" s="25"/>
      <c r="N4355" s="25"/>
      <c r="P4355" s="25"/>
    </row>
    <row r="4356" spans="10:16" x14ac:dyDescent="0.4">
      <c r="J4356" s="25"/>
      <c r="K4356" s="25"/>
      <c r="L4356" s="25"/>
      <c r="M4356" s="25"/>
      <c r="N4356" s="25"/>
      <c r="P4356" s="25"/>
    </row>
    <row r="4357" spans="10:16" x14ac:dyDescent="0.4">
      <c r="J4357" s="25"/>
      <c r="K4357" s="25"/>
      <c r="L4357" s="25"/>
      <c r="M4357" s="25"/>
      <c r="N4357" s="25"/>
      <c r="P4357" s="25"/>
    </row>
    <row r="4358" spans="10:16" x14ac:dyDescent="0.4">
      <c r="J4358" s="25"/>
      <c r="K4358" s="25"/>
      <c r="L4358" s="25"/>
      <c r="M4358" s="25"/>
      <c r="N4358" s="25"/>
      <c r="P4358" s="25"/>
    </row>
    <row r="4359" spans="10:16" x14ac:dyDescent="0.4">
      <c r="J4359" s="25"/>
      <c r="K4359" s="25"/>
      <c r="L4359" s="25"/>
      <c r="M4359" s="25"/>
      <c r="N4359" s="25"/>
      <c r="P4359" s="25"/>
    </row>
    <row r="4360" spans="10:16" x14ac:dyDescent="0.4">
      <c r="J4360" s="25"/>
      <c r="K4360" s="25"/>
      <c r="L4360" s="25"/>
      <c r="M4360" s="25"/>
      <c r="N4360" s="25"/>
      <c r="P4360" s="25"/>
    </row>
    <row r="4361" spans="10:16" x14ac:dyDescent="0.4">
      <c r="J4361" s="25"/>
      <c r="K4361" s="25"/>
      <c r="L4361" s="25"/>
      <c r="M4361" s="25"/>
      <c r="N4361" s="25"/>
      <c r="P4361" s="25"/>
    </row>
    <row r="4362" spans="10:16" x14ac:dyDescent="0.4">
      <c r="J4362" s="25"/>
      <c r="K4362" s="25"/>
      <c r="L4362" s="25"/>
      <c r="M4362" s="25"/>
      <c r="N4362" s="25"/>
      <c r="P4362" s="25"/>
    </row>
    <row r="4363" spans="10:16" x14ac:dyDescent="0.4">
      <c r="J4363" s="25"/>
      <c r="K4363" s="25"/>
      <c r="L4363" s="25"/>
      <c r="M4363" s="25"/>
      <c r="N4363" s="25"/>
      <c r="P4363" s="25"/>
    </row>
    <row r="4364" spans="10:16" x14ac:dyDescent="0.4">
      <c r="J4364" s="25"/>
      <c r="K4364" s="25"/>
      <c r="L4364" s="25"/>
      <c r="M4364" s="25"/>
      <c r="N4364" s="25"/>
      <c r="P4364" s="25"/>
    </row>
    <row r="4365" spans="10:16" x14ac:dyDescent="0.4">
      <c r="J4365" s="25"/>
      <c r="K4365" s="25"/>
      <c r="L4365" s="25"/>
      <c r="M4365" s="25"/>
      <c r="N4365" s="25"/>
      <c r="P4365" s="25"/>
    </row>
    <row r="4366" spans="10:16" x14ac:dyDescent="0.4">
      <c r="J4366" s="25"/>
      <c r="K4366" s="25"/>
      <c r="L4366" s="25"/>
      <c r="M4366" s="25"/>
      <c r="N4366" s="25"/>
      <c r="P4366" s="25"/>
    </row>
    <row r="4367" spans="10:16" x14ac:dyDescent="0.4">
      <c r="J4367" s="25"/>
      <c r="K4367" s="25"/>
      <c r="L4367" s="25"/>
      <c r="M4367" s="25"/>
      <c r="N4367" s="25"/>
      <c r="P4367" s="25"/>
    </row>
    <row r="4368" spans="10:16" x14ac:dyDescent="0.4">
      <c r="J4368" s="25"/>
      <c r="K4368" s="25"/>
      <c r="L4368" s="25"/>
      <c r="M4368" s="25"/>
      <c r="N4368" s="25"/>
      <c r="P4368" s="25"/>
    </row>
    <row r="4369" spans="10:16" x14ac:dyDescent="0.4">
      <c r="J4369" s="25"/>
      <c r="K4369" s="25"/>
      <c r="L4369" s="25"/>
      <c r="M4369" s="25"/>
      <c r="N4369" s="25"/>
      <c r="P4369" s="25"/>
    </row>
    <row r="4370" spans="10:16" x14ac:dyDescent="0.4">
      <c r="J4370" s="25"/>
      <c r="K4370" s="25"/>
      <c r="L4370" s="25"/>
      <c r="M4370" s="25"/>
      <c r="N4370" s="25"/>
      <c r="P4370" s="25"/>
    </row>
    <row r="4371" spans="10:16" x14ac:dyDescent="0.4">
      <c r="J4371" s="25"/>
      <c r="K4371" s="25"/>
      <c r="L4371" s="25"/>
      <c r="M4371" s="25"/>
      <c r="N4371" s="25"/>
      <c r="P4371" s="25"/>
    </row>
    <row r="4372" spans="10:16" x14ac:dyDescent="0.4">
      <c r="J4372" s="25"/>
      <c r="K4372" s="25"/>
      <c r="L4372" s="25"/>
      <c r="M4372" s="25"/>
      <c r="N4372" s="25"/>
      <c r="P4372" s="25"/>
    </row>
    <row r="4373" spans="10:16" x14ac:dyDescent="0.4">
      <c r="J4373" s="25"/>
      <c r="K4373" s="25"/>
      <c r="L4373" s="25"/>
      <c r="M4373" s="25"/>
      <c r="N4373" s="25"/>
      <c r="P4373" s="25"/>
    </row>
    <row r="4374" spans="10:16" x14ac:dyDescent="0.4">
      <c r="J4374" s="25"/>
      <c r="K4374" s="25"/>
      <c r="L4374" s="25"/>
      <c r="M4374" s="25"/>
      <c r="N4374" s="25"/>
      <c r="P4374" s="25"/>
    </row>
    <row r="4375" spans="10:16" x14ac:dyDescent="0.4">
      <c r="J4375" s="25"/>
      <c r="K4375" s="25"/>
      <c r="L4375" s="25"/>
      <c r="M4375" s="25"/>
      <c r="N4375" s="25"/>
      <c r="P4375" s="25"/>
    </row>
    <row r="4376" spans="10:16" x14ac:dyDescent="0.4">
      <c r="J4376" s="25"/>
      <c r="K4376" s="25"/>
      <c r="L4376" s="25"/>
      <c r="M4376" s="25"/>
      <c r="N4376" s="25"/>
      <c r="P4376" s="25"/>
    </row>
    <row r="4377" spans="10:16" x14ac:dyDescent="0.4">
      <c r="J4377" s="25"/>
      <c r="K4377" s="25"/>
      <c r="L4377" s="25"/>
      <c r="M4377" s="25"/>
      <c r="N4377" s="25"/>
      <c r="P4377" s="25"/>
    </row>
    <row r="4378" spans="10:16" x14ac:dyDescent="0.4">
      <c r="J4378" s="25"/>
      <c r="K4378" s="25"/>
      <c r="L4378" s="25"/>
      <c r="M4378" s="25"/>
      <c r="N4378" s="25"/>
      <c r="P4378" s="25"/>
    </row>
    <row r="4379" spans="10:16" x14ac:dyDescent="0.4">
      <c r="J4379" s="25"/>
      <c r="K4379" s="25"/>
      <c r="L4379" s="25"/>
      <c r="M4379" s="25"/>
      <c r="N4379" s="25"/>
      <c r="P4379" s="25"/>
    </row>
    <row r="4380" spans="10:16" x14ac:dyDescent="0.4">
      <c r="J4380" s="25"/>
      <c r="K4380" s="25"/>
      <c r="L4380" s="25"/>
      <c r="M4380" s="25"/>
      <c r="N4380" s="25"/>
      <c r="P4380" s="25"/>
    </row>
    <row r="4381" spans="10:16" x14ac:dyDescent="0.4">
      <c r="J4381" s="25"/>
      <c r="K4381" s="25"/>
      <c r="L4381" s="25"/>
      <c r="M4381" s="25"/>
      <c r="N4381" s="25"/>
      <c r="P4381" s="25"/>
    </row>
    <row r="4382" spans="10:16" x14ac:dyDescent="0.4">
      <c r="J4382" s="25"/>
      <c r="K4382" s="25"/>
      <c r="L4382" s="25"/>
      <c r="M4382" s="25"/>
      <c r="N4382" s="25"/>
      <c r="P4382" s="25"/>
    </row>
    <row r="4383" spans="10:16" x14ac:dyDescent="0.4">
      <c r="J4383" s="25"/>
      <c r="K4383" s="25"/>
      <c r="L4383" s="25"/>
      <c r="M4383" s="25"/>
      <c r="N4383" s="25"/>
      <c r="P4383" s="25"/>
    </row>
    <row r="4384" spans="10:16" x14ac:dyDescent="0.4">
      <c r="J4384" s="25"/>
      <c r="K4384" s="25"/>
      <c r="L4384" s="25"/>
      <c r="M4384" s="25"/>
      <c r="N4384" s="25"/>
      <c r="P4384" s="25"/>
    </row>
    <row r="4385" spans="10:16" x14ac:dyDescent="0.4">
      <c r="J4385" s="25"/>
      <c r="K4385" s="25"/>
      <c r="L4385" s="25"/>
      <c r="M4385" s="25"/>
      <c r="N4385" s="25"/>
      <c r="P4385" s="25"/>
    </row>
    <row r="4386" spans="10:16" x14ac:dyDescent="0.4">
      <c r="J4386" s="25"/>
      <c r="K4386" s="25"/>
      <c r="L4386" s="25"/>
      <c r="M4386" s="25"/>
      <c r="N4386" s="25"/>
      <c r="P4386" s="25"/>
    </row>
    <row r="4387" spans="10:16" x14ac:dyDescent="0.4">
      <c r="J4387" s="25"/>
      <c r="K4387" s="25"/>
      <c r="L4387" s="25"/>
      <c r="M4387" s="25"/>
      <c r="N4387" s="25"/>
      <c r="P4387" s="25"/>
    </row>
    <row r="4388" spans="10:16" x14ac:dyDescent="0.4">
      <c r="J4388" s="25"/>
      <c r="K4388" s="25"/>
      <c r="L4388" s="25"/>
      <c r="M4388" s="25"/>
      <c r="N4388" s="25"/>
      <c r="P4388" s="25"/>
    </row>
    <row r="4389" spans="10:16" x14ac:dyDescent="0.4">
      <c r="J4389" s="25"/>
      <c r="K4389" s="25"/>
      <c r="L4389" s="25"/>
      <c r="M4389" s="25"/>
      <c r="N4389" s="25"/>
      <c r="P4389" s="25"/>
    </row>
    <row r="4390" spans="10:16" x14ac:dyDescent="0.4">
      <c r="J4390" s="25"/>
      <c r="K4390" s="25"/>
      <c r="L4390" s="25"/>
      <c r="M4390" s="25"/>
      <c r="N4390" s="25"/>
      <c r="P4390" s="25"/>
    </row>
    <row r="4391" spans="10:16" x14ac:dyDescent="0.4">
      <c r="J4391" s="25"/>
      <c r="K4391" s="25"/>
      <c r="L4391" s="25"/>
      <c r="M4391" s="25"/>
      <c r="N4391" s="25"/>
      <c r="P4391" s="25"/>
    </row>
    <row r="4392" spans="10:16" x14ac:dyDescent="0.4">
      <c r="J4392" s="25"/>
      <c r="K4392" s="25"/>
      <c r="L4392" s="25"/>
      <c r="M4392" s="25"/>
      <c r="N4392" s="25"/>
      <c r="P4392" s="25"/>
    </row>
    <row r="4393" spans="10:16" x14ac:dyDescent="0.4">
      <c r="J4393" s="25"/>
      <c r="K4393" s="25"/>
      <c r="L4393" s="25"/>
      <c r="M4393" s="25"/>
      <c r="N4393" s="25"/>
      <c r="P4393" s="25"/>
    </row>
    <row r="4394" spans="10:16" x14ac:dyDescent="0.4">
      <c r="J4394" s="25"/>
      <c r="K4394" s="25"/>
      <c r="L4394" s="25"/>
      <c r="M4394" s="25"/>
      <c r="N4394" s="25"/>
      <c r="P4394" s="25"/>
    </row>
    <row r="4395" spans="10:16" x14ac:dyDescent="0.4">
      <c r="J4395" s="25"/>
      <c r="K4395" s="25"/>
      <c r="L4395" s="25"/>
      <c r="M4395" s="25"/>
      <c r="N4395" s="25"/>
      <c r="P4395" s="25"/>
    </row>
    <row r="4396" spans="10:16" x14ac:dyDescent="0.4">
      <c r="J4396" s="25"/>
      <c r="K4396" s="25"/>
      <c r="L4396" s="25"/>
      <c r="M4396" s="25"/>
      <c r="N4396" s="25"/>
      <c r="P4396" s="25"/>
    </row>
    <row r="4397" spans="10:16" x14ac:dyDescent="0.4">
      <c r="J4397" s="25"/>
      <c r="K4397" s="25"/>
      <c r="L4397" s="25"/>
      <c r="M4397" s="25"/>
      <c r="N4397" s="25"/>
      <c r="P4397" s="25"/>
    </row>
    <row r="4398" spans="10:16" x14ac:dyDescent="0.4">
      <c r="J4398" s="25"/>
      <c r="K4398" s="25"/>
      <c r="L4398" s="25"/>
      <c r="M4398" s="25"/>
      <c r="N4398" s="25"/>
      <c r="P4398" s="25"/>
    </row>
    <row r="4399" spans="10:16" x14ac:dyDescent="0.4">
      <c r="J4399" s="25"/>
      <c r="K4399" s="25"/>
      <c r="L4399" s="25"/>
      <c r="M4399" s="25"/>
      <c r="N4399" s="25"/>
      <c r="P4399" s="25"/>
    </row>
    <row r="4400" spans="10:16" x14ac:dyDescent="0.4">
      <c r="J4400" s="25"/>
      <c r="K4400" s="25"/>
      <c r="L4400" s="25"/>
      <c r="M4400" s="25"/>
      <c r="N4400" s="25"/>
      <c r="P4400" s="25"/>
    </row>
    <row r="4401" spans="10:16" x14ac:dyDescent="0.4">
      <c r="J4401" s="25"/>
      <c r="K4401" s="25"/>
      <c r="L4401" s="25"/>
      <c r="M4401" s="25"/>
      <c r="N4401" s="25"/>
      <c r="P4401" s="25"/>
    </row>
    <row r="4402" spans="10:16" x14ac:dyDescent="0.4">
      <c r="J4402" s="25"/>
      <c r="K4402" s="25"/>
      <c r="L4402" s="25"/>
      <c r="M4402" s="25"/>
      <c r="N4402" s="25"/>
      <c r="P4402" s="25"/>
    </row>
    <row r="4403" spans="10:16" x14ac:dyDescent="0.4">
      <c r="J4403" s="25"/>
      <c r="K4403" s="25"/>
      <c r="L4403" s="25"/>
      <c r="M4403" s="25"/>
      <c r="N4403" s="25"/>
      <c r="P4403" s="25"/>
    </row>
    <row r="4404" spans="10:16" x14ac:dyDescent="0.4">
      <c r="J4404" s="25"/>
      <c r="K4404" s="25"/>
      <c r="L4404" s="25"/>
      <c r="M4404" s="25"/>
      <c r="N4404" s="25"/>
      <c r="P4404" s="25"/>
    </row>
    <row r="4405" spans="10:16" x14ac:dyDescent="0.4">
      <c r="J4405" s="25"/>
      <c r="K4405" s="25"/>
      <c r="L4405" s="25"/>
      <c r="M4405" s="25"/>
      <c r="N4405" s="25"/>
      <c r="P4405" s="25"/>
    </row>
    <row r="4406" spans="10:16" x14ac:dyDescent="0.4">
      <c r="J4406" s="25"/>
      <c r="K4406" s="25"/>
      <c r="L4406" s="25"/>
      <c r="M4406" s="25"/>
      <c r="N4406" s="25"/>
      <c r="P4406" s="25"/>
    </row>
    <row r="4407" spans="10:16" x14ac:dyDescent="0.4">
      <c r="J4407" s="25"/>
      <c r="K4407" s="25"/>
      <c r="L4407" s="25"/>
      <c r="M4407" s="25"/>
      <c r="N4407" s="25"/>
      <c r="P4407" s="25"/>
    </row>
    <row r="4408" spans="10:16" x14ac:dyDescent="0.4">
      <c r="J4408" s="25"/>
      <c r="K4408" s="25"/>
      <c r="L4408" s="25"/>
      <c r="M4408" s="25"/>
      <c r="N4408" s="25"/>
      <c r="P4408" s="25"/>
    </row>
    <row r="4409" spans="10:16" x14ac:dyDescent="0.4">
      <c r="J4409" s="25"/>
      <c r="K4409" s="25"/>
      <c r="L4409" s="25"/>
      <c r="M4409" s="25"/>
      <c r="N4409" s="25"/>
      <c r="P4409" s="25"/>
    </row>
    <row r="4410" spans="10:16" x14ac:dyDescent="0.4">
      <c r="J4410" s="25"/>
      <c r="K4410" s="25"/>
      <c r="L4410" s="25"/>
      <c r="M4410" s="25"/>
      <c r="N4410" s="25"/>
      <c r="P4410" s="25"/>
    </row>
    <row r="4411" spans="10:16" x14ac:dyDescent="0.4">
      <c r="J4411" s="25"/>
      <c r="K4411" s="25"/>
      <c r="L4411" s="25"/>
      <c r="M4411" s="25"/>
      <c r="N4411" s="25"/>
      <c r="P4411" s="25"/>
    </row>
    <row r="4412" spans="10:16" x14ac:dyDescent="0.4">
      <c r="J4412" s="25"/>
      <c r="K4412" s="25"/>
      <c r="L4412" s="25"/>
      <c r="M4412" s="25"/>
      <c r="N4412" s="25"/>
      <c r="P4412" s="25"/>
    </row>
    <row r="4413" spans="10:16" x14ac:dyDescent="0.4">
      <c r="J4413" s="25"/>
      <c r="K4413" s="25"/>
      <c r="L4413" s="25"/>
      <c r="M4413" s="25"/>
      <c r="N4413" s="25"/>
      <c r="P4413" s="25"/>
    </row>
    <row r="4414" spans="10:16" x14ac:dyDescent="0.4">
      <c r="J4414" s="25"/>
      <c r="K4414" s="25"/>
      <c r="L4414" s="25"/>
      <c r="M4414" s="25"/>
      <c r="N4414" s="25"/>
      <c r="P4414" s="25"/>
    </row>
    <row r="4415" spans="10:16" x14ac:dyDescent="0.4">
      <c r="J4415" s="25"/>
      <c r="K4415" s="25"/>
      <c r="L4415" s="25"/>
      <c r="M4415" s="25"/>
      <c r="N4415" s="25"/>
      <c r="P4415" s="25"/>
    </row>
    <row r="4416" spans="10:16" x14ac:dyDescent="0.4">
      <c r="J4416" s="25"/>
      <c r="K4416" s="25"/>
      <c r="L4416" s="25"/>
      <c r="M4416" s="25"/>
      <c r="N4416" s="25"/>
      <c r="P4416" s="25"/>
    </row>
    <row r="4417" spans="10:16" x14ac:dyDescent="0.4">
      <c r="J4417" s="25"/>
      <c r="K4417" s="25"/>
      <c r="L4417" s="25"/>
      <c r="M4417" s="25"/>
      <c r="N4417" s="25"/>
      <c r="P4417" s="25"/>
    </row>
    <row r="4418" spans="10:16" x14ac:dyDescent="0.4">
      <c r="J4418" s="25"/>
      <c r="K4418" s="25"/>
      <c r="L4418" s="25"/>
      <c r="M4418" s="25"/>
      <c r="N4418" s="25"/>
      <c r="P4418" s="25"/>
    </row>
    <row r="4419" spans="10:16" x14ac:dyDescent="0.4">
      <c r="J4419" s="25"/>
      <c r="K4419" s="25"/>
      <c r="L4419" s="25"/>
      <c r="M4419" s="25"/>
      <c r="N4419" s="25"/>
      <c r="P4419" s="25"/>
    </row>
    <row r="4420" spans="10:16" x14ac:dyDescent="0.4">
      <c r="J4420" s="25"/>
      <c r="K4420" s="25"/>
      <c r="L4420" s="25"/>
      <c r="M4420" s="25"/>
      <c r="N4420" s="25"/>
      <c r="P4420" s="25"/>
    </row>
    <row r="4421" spans="10:16" x14ac:dyDescent="0.4">
      <c r="J4421" s="25"/>
      <c r="K4421" s="25"/>
      <c r="L4421" s="25"/>
      <c r="M4421" s="25"/>
      <c r="N4421" s="25"/>
      <c r="P4421" s="25"/>
    </row>
    <row r="4422" spans="10:16" x14ac:dyDescent="0.4">
      <c r="J4422" s="25"/>
      <c r="K4422" s="25"/>
      <c r="L4422" s="25"/>
      <c r="M4422" s="25"/>
      <c r="N4422" s="25"/>
      <c r="P4422" s="25"/>
    </row>
    <row r="4423" spans="10:16" x14ac:dyDescent="0.4">
      <c r="J4423" s="25"/>
      <c r="K4423" s="25"/>
      <c r="L4423" s="25"/>
      <c r="M4423" s="25"/>
      <c r="N4423" s="25"/>
      <c r="P4423" s="25"/>
    </row>
    <row r="4424" spans="10:16" x14ac:dyDescent="0.4">
      <c r="J4424" s="25"/>
      <c r="K4424" s="25"/>
      <c r="L4424" s="25"/>
      <c r="M4424" s="25"/>
      <c r="N4424" s="25"/>
      <c r="P4424" s="25"/>
    </row>
    <row r="4425" spans="10:16" x14ac:dyDescent="0.4">
      <c r="J4425" s="25"/>
      <c r="K4425" s="25"/>
      <c r="L4425" s="25"/>
      <c r="M4425" s="25"/>
      <c r="N4425" s="25"/>
      <c r="P4425" s="25"/>
    </row>
    <row r="4426" spans="10:16" x14ac:dyDescent="0.4">
      <c r="J4426" s="25"/>
      <c r="K4426" s="25"/>
      <c r="L4426" s="25"/>
      <c r="M4426" s="25"/>
      <c r="N4426" s="25"/>
      <c r="P4426" s="25"/>
    </row>
    <row r="4427" spans="10:16" x14ac:dyDescent="0.4">
      <c r="J4427" s="25"/>
      <c r="K4427" s="25"/>
      <c r="L4427" s="25"/>
      <c r="M4427" s="25"/>
      <c r="N4427" s="25"/>
      <c r="P4427" s="25"/>
    </row>
    <row r="4428" spans="10:16" x14ac:dyDescent="0.4">
      <c r="J4428" s="25"/>
      <c r="K4428" s="25"/>
      <c r="L4428" s="25"/>
      <c r="M4428" s="25"/>
      <c r="N4428" s="25"/>
      <c r="P4428" s="25"/>
    </row>
    <row r="4429" spans="10:16" x14ac:dyDescent="0.4">
      <c r="J4429" s="25"/>
      <c r="K4429" s="25"/>
      <c r="L4429" s="25"/>
      <c r="M4429" s="25"/>
      <c r="N4429" s="25"/>
      <c r="P4429" s="25"/>
    </row>
    <row r="4430" spans="10:16" x14ac:dyDescent="0.4">
      <c r="J4430" s="25"/>
      <c r="K4430" s="25"/>
      <c r="L4430" s="25"/>
      <c r="M4430" s="25"/>
      <c r="N4430" s="25"/>
      <c r="P4430" s="25"/>
    </row>
    <row r="4431" spans="10:16" x14ac:dyDescent="0.4">
      <c r="J4431" s="25"/>
      <c r="K4431" s="25"/>
      <c r="L4431" s="25"/>
      <c r="M4431" s="25"/>
      <c r="N4431" s="25"/>
      <c r="P4431" s="25"/>
    </row>
    <row r="4432" spans="10:16" x14ac:dyDescent="0.4">
      <c r="J4432" s="25"/>
      <c r="K4432" s="25"/>
      <c r="L4432" s="25"/>
      <c r="M4432" s="25"/>
      <c r="N4432" s="25"/>
      <c r="P4432" s="25"/>
    </row>
    <row r="4433" spans="10:16" x14ac:dyDescent="0.4">
      <c r="J4433" s="25"/>
      <c r="K4433" s="25"/>
      <c r="L4433" s="25"/>
      <c r="M4433" s="25"/>
      <c r="N4433" s="25"/>
      <c r="P4433" s="25"/>
    </row>
    <row r="4434" spans="10:16" x14ac:dyDescent="0.4">
      <c r="J4434" s="25"/>
      <c r="K4434" s="25"/>
      <c r="L4434" s="25"/>
      <c r="M4434" s="25"/>
      <c r="N4434" s="25"/>
      <c r="P4434" s="25"/>
    </row>
    <row r="4435" spans="10:16" x14ac:dyDescent="0.4">
      <c r="J4435" s="25"/>
      <c r="K4435" s="25"/>
      <c r="L4435" s="25"/>
      <c r="M4435" s="25"/>
      <c r="N4435" s="25"/>
      <c r="P4435" s="25"/>
    </row>
    <row r="4436" spans="10:16" x14ac:dyDescent="0.4">
      <c r="J4436" s="25"/>
      <c r="K4436" s="25"/>
      <c r="L4436" s="25"/>
      <c r="M4436" s="25"/>
      <c r="N4436" s="25"/>
      <c r="P4436" s="25"/>
    </row>
    <row r="4437" spans="10:16" x14ac:dyDescent="0.4">
      <c r="J4437" s="25"/>
      <c r="K4437" s="25"/>
      <c r="L4437" s="25"/>
      <c r="M4437" s="25"/>
      <c r="N4437" s="25"/>
      <c r="P4437" s="25"/>
    </row>
    <row r="4438" spans="10:16" x14ac:dyDescent="0.4">
      <c r="J4438" s="25"/>
      <c r="K4438" s="25"/>
      <c r="L4438" s="25"/>
      <c r="M4438" s="25"/>
      <c r="N4438" s="25"/>
      <c r="P4438" s="25"/>
    </row>
    <row r="4439" spans="10:16" x14ac:dyDescent="0.4">
      <c r="J4439" s="25"/>
      <c r="K4439" s="25"/>
      <c r="L4439" s="25"/>
      <c r="M4439" s="25"/>
      <c r="N4439" s="25"/>
      <c r="P4439" s="25"/>
    </row>
    <row r="4440" spans="10:16" x14ac:dyDescent="0.4">
      <c r="J4440" s="25"/>
      <c r="K4440" s="25"/>
      <c r="L4440" s="25"/>
      <c r="M4440" s="25"/>
      <c r="N4440" s="25"/>
      <c r="P4440" s="25"/>
    </row>
    <row r="4441" spans="10:16" x14ac:dyDescent="0.4">
      <c r="J4441" s="25"/>
      <c r="K4441" s="25"/>
      <c r="L4441" s="25"/>
      <c r="M4441" s="25"/>
      <c r="N4441" s="25"/>
      <c r="P4441" s="25"/>
    </row>
    <row r="4442" spans="10:16" x14ac:dyDescent="0.4">
      <c r="J4442" s="25"/>
      <c r="K4442" s="25"/>
      <c r="L4442" s="25"/>
      <c r="M4442" s="25"/>
      <c r="N4442" s="25"/>
      <c r="P4442" s="25"/>
    </row>
    <row r="4443" spans="10:16" x14ac:dyDescent="0.4">
      <c r="J4443" s="25"/>
      <c r="K4443" s="25"/>
      <c r="L4443" s="25"/>
      <c r="M4443" s="25"/>
      <c r="N4443" s="25"/>
      <c r="P4443" s="25"/>
    </row>
    <row r="4444" spans="10:16" x14ac:dyDescent="0.4">
      <c r="J4444" s="25"/>
      <c r="K4444" s="25"/>
      <c r="L4444" s="25"/>
      <c r="M4444" s="25"/>
      <c r="N4444" s="25"/>
      <c r="P4444" s="25"/>
    </row>
    <row r="4445" spans="10:16" x14ac:dyDescent="0.4">
      <c r="J4445" s="25"/>
      <c r="K4445" s="25"/>
      <c r="L4445" s="25"/>
      <c r="M4445" s="25"/>
      <c r="N4445" s="25"/>
      <c r="P4445" s="25"/>
    </row>
    <row r="4446" spans="10:16" x14ac:dyDescent="0.4">
      <c r="J4446" s="25"/>
      <c r="K4446" s="25"/>
      <c r="L4446" s="25"/>
      <c r="M4446" s="25"/>
      <c r="N4446" s="25"/>
      <c r="P4446" s="25"/>
    </row>
    <row r="4447" spans="10:16" x14ac:dyDescent="0.4">
      <c r="J4447" s="25"/>
      <c r="K4447" s="25"/>
      <c r="L4447" s="25"/>
      <c r="M4447" s="25"/>
      <c r="N4447" s="25"/>
      <c r="P4447" s="25"/>
    </row>
    <row r="4448" spans="10:16" x14ac:dyDescent="0.4">
      <c r="J4448" s="25"/>
      <c r="K4448" s="25"/>
      <c r="L4448" s="25"/>
      <c r="M4448" s="25"/>
      <c r="N4448" s="25"/>
      <c r="P4448" s="25"/>
    </row>
    <row r="4449" spans="10:16" x14ac:dyDescent="0.4">
      <c r="J4449" s="25"/>
      <c r="K4449" s="25"/>
      <c r="L4449" s="25"/>
      <c r="M4449" s="25"/>
      <c r="N4449" s="25"/>
      <c r="P4449" s="25"/>
    </row>
    <row r="4450" spans="10:16" x14ac:dyDescent="0.4">
      <c r="J4450" s="25"/>
      <c r="K4450" s="25"/>
      <c r="L4450" s="25"/>
      <c r="M4450" s="25"/>
      <c r="N4450" s="25"/>
      <c r="P4450" s="25"/>
    </row>
    <row r="4451" spans="10:16" x14ac:dyDescent="0.4">
      <c r="J4451" s="25"/>
      <c r="K4451" s="25"/>
      <c r="L4451" s="25"/>
      <c r="M4451" s="25"/>
      <c r="N4451" s="25"/>
      <c r="P4451" s="25"/>
    </row>
    <row r="4452" spans="10:16" x14ac:dyDescent="0.4">
      <c r="J4452" s="25"/>
      <c r="K4452" s="25"/>
      <c r="L4452" s="25"/>
      <c r="M4452" s="25"/>
      <c r="N4452" s="25"/>
      <c r="P4452" s="25"/>
    </row>
    <row r="4453" spans="10:16" x14ac:dyDescent="0.4">
      <c r="J4453" s="25"/>
      <c r="K4453" s="25"/>
      <c r="L4453" s="25"/>
      <c r="M4453" s="25"/>
      <c r="N4453" s="25"/>
      <c r="P4453" s="25"/>
    </row>
    <row r="4454" spans="10:16" x14ac:dyDescent="0.4">
      <c r="J4454" s="25"/>
      <c r="K4454" s="25"/>
      <c r="L4454" s="25"/>
      <c r="M4454" s="25"/>
      <c r="N4454" s="25"/>
      <c r="P4454" s="25"/>
    </row>
    <row r="4455" spans="10:16" x14ac:dyDescent="0.4">
      <c r="J4455" s="25"/>
      <c r="K4455" s="25"/>
      <c r="L4455" s="25"/>
      <c r="M4455" s="25"/>
      <c r="N4455" s="25"/>
      <c r="P4455" s="25"/>
    </row>
    <row r="4456" spans="10:16" x14ac:dyDescent="0.4">
      <c r="J4456" s="25"/>
      <c r="K4456" s="25"/>
      <c r="L4456" s="25"/>
      <c r="M4456" s="25"/>
      <c r="N4456" s="25"/>
      <c r="P4456" s="25"/>
    </row>
    <row r="4457" spans="10:16" x14ac:dyDescent="0.4">
      <c r="J4457" s="25"/>
      <c r="K4457" s="25"/>
      <c r="L4457" s="25"/>
      <c r="M4457" s="25"/>
      <c r="N4457" s="25"/>
      <c r="P4457" s="25"/>
    </row>
    <row r="4458" spans="10:16" x14ac:dyDescent="0.4">
      <c r="J4458" s="25"/>
      <c r="K4458" s="25"/>
      <c r="L4458" s="25"/>
      <c r="M4458" s="25"/>
      <c r="N4458" s="25"/>
      <c r="P4458" s="25"/>
    </row>
    <row r="4459" spans="10:16" x14ac:dyDescent="0.4">
      <c r="J4459" s="25"/>
      <c r="K4459" s="25"/>
      <c r="L4459" s="25"/>
      <c r="M4459" s="25"/>
      <c r="N4459" s="25"/>
      <c r="P4459" s="25"/>
    </row>
    <row r="4460" spans="10:16" x14ac:dyDescent="0.4">
      <c r="J4460" s="25"/>
      <c r="K4460" s="25"/>
      <c r="L4460" s="25"/>
      <c r="M4460" s="25"/>
      <c r="N4460" s="25"/>
      <c r="P4460" s="25"/>
    </row>
    <row r="4461" spans="10:16" x14ac:dyDescent="0.4">
      <c r="J4461" s="25"/>
      <c r="K4461" s="25"/>
      <c r="L4461" s="25"/>
      <c r="M4461" s="25"/>
      <c r="N4461" s="25"/>
      <c r="P4461" s="25"/>
    </row>
    <row r="4462" spans="10:16" x14ac:dyDescent="0.4">
      <c r="J4462" s="25"/>
      <c r="K4462" s="25"/>
      <c r="L4462" s="25"/>
      <c r="M4462" s="25"/>
      <c r="N4462" s="25"/>
      <c r="P4462" s="25"/>
    </row>
    <row r="4463" spans="10:16" x14ac:dyDescent="0.4">
      <c r="J4463" s="25"/>
      <c r="K4463" s="25"/>
      <c r="L4463" s="25"/>
      <c r="M4463" s="25"/>
      <c r="N4463" s="25"/>
      <c r="P4463" s="25"/>
    </row>
    <row r="4464" spans="10:16" x14ac:dyDescent="0.4">
      <c r="J4464" s="25"/>
      <c r="K4464" s="25"/>
      <c r="L4464" s="25"/>
      <c r="M4464" s="25"/>
      <c r="N4464" s="25"/>
      <c r="P4464" s="25"/>
    </row>
    <row r="4465" spans="10:16" x14ac:dyDescent="0.4">
      <c r="J4465" s="25"/>
      <c r="K4465" s="25"/>
      <c r="L4465" s="25"/>
      <c r="M4465" s="25"/>
      <c r="N4465" s="25"/>
      <c r="P4465" s="25"/>
    </row>
    <row r="4466" spans="10:16" x14ac:dyDescent="0.4">
      <c r="J4466" s="25"/>
      <c r="K4466" s="25"/>
      <c r="L4466" s="25"/>
      <c r="M4466" s="25"/>
      <c r="N4466" s="25"/>
      <c r="P4466" s="25"/>
    </row>
    <row r="4467" spans="10:16" x14ac:dyDescent="0.4">
      <c r="J4467" s="25"/>
      <c r="K4467" s="25"/>
      <c r="L4467" s="25"/>
      <c r="M4467" s="25"/>
      <c r="N4467" s="25"/>
      <c r="P4467" s="25"/>
    </row>
    <row r="4468" spans="10:16" x14ac:dyDescent="0.4">
      <c r="J4468" s="25"/>
      <c r="K4468" s="25"/>
      <c r="L4468" s="25"/>
      <c r="M4468" s="25"/>
      <c r="N4468" s="25"/>
      <c r="P4468" s="25"/>
    </row>
    <row r="4469" spans="10:16" x14ac:dyDescent="0.4">
      <c r="J4469" s="25"/>
      <c r="K4469" s="25"/>
      <c r="L4469" s="25"/>
      <c r="M4469" s="25"/>
      <c r="N4469" s="25"/>
      <c r="P4469" s="25"/>
    </row>
    <row r="4470" spans="10:16" x14ac:dyDescent="0.4">
      <c r="J4470" s="25"/>
      <c r="K4470" s="25"/>
      <c r="L4470" s="25"/>
      <c r="M4470" s="25"/>
      <c r="N4470" s="25"/>
      <c r="P4470" s="25"/>
    </row>
    <row r="4471" spans="10:16" x14ac:dyDescent="0.4">
      <c r="J4471" s="25"/>
      <c r="K4471" s="25"/>
      <c r="L4471" s="25"/>
      <c r="M4471" s="25"/>
      <c r="N4471" s="25"/>
      <c r="P4471" s="25"/>
    </row>
    <row r="4472" spans="10:16" x14ac:dyDescent="0.4">
      <c r="J4472" s="25"/>
      <c r="K4472" s="25"/>
      <c r="L4472" s="25"/>
      <c r="M4472" s="25"/>
      <c r="N4472" s="25"/>
      <c r="P4472" s="25"/>
    </row>
    <row r="4473" spans="10:16" x14ac:dyDescent="0.4">
      <c r="J4473" s="25"/>
      <c r="K4473" s="25"/>
      <c r="L4473" s="25"/>
      <c r="M4473" s="25"/>
      <c r="N4473" s="25"/>
      <c r="P4473" s="25"/>
    </row>
    <row r="4474" spans="10:16" x14ac:dyDescent="0.4">
      <c r="J4474" s="25"/>
      <c r="K4474" s="25"/>
      <c r="L4474" s="25"/>
      <c r="M4474" s="25"/>
      <c r="N4474" s="25"/>
      <c r="P4474" s="25"/>
    </row>
    <row r="4475" spans="10:16" x14ac:dyDescent="0.4">
      <c r="J4475" s="25"/>
      <c r="K4475" s="25"/>
      <c r="L4475" s="25"/>
      <c r="M4475" s="25"/>
      <c r="N4475" s="25"/>
      <c r="P4475" s="25"/>
    </row>
    <row r="4476" spans="10:16" x14ac:dyDescent="0.4">
      <c r="J4476" s="25"/>
      <c r="K4476" s="25"/>
      <c r="L4476" s="25"/>
      <c r="M4476" s="25"/>
      <c r="N4476" s="25"/>
      <c r="P4476" s="25"/>
    </row>
    <row r="4477" spans="10:16" x14ac:dyDescent="0.4">
      <c r="J4477" s="25"/>
      <c r="K4477" s="25"/>
      <c r="L4477" s="25"/>
      <c r="M4477" s="25"/>
      <c r="N4477" s="25"/>
      <c r="P4477" s="25"/>
    </row>
    <row r="4478" spans="10:16" x14ac:dyDescent="0.4">
      <c r="J4478" s="25"/>
      <c r="K4478" s="25"/>
      <c r="L4478" s="25"/>
      <c r="M4478" s="25"/>
      <c r="N4478" s="25"/>
      <c r="P4478" s="25"/>
    </row>
    <row r="4479" spans="10:16" x14ac:dyDescent="0.4">
      <c r="J4479" s="25"/>
      <c r="K4479" s="25"/>
      <c r="L4479" s="25"/>
      <c r="M4479" s="25"/>
      <c r="N4479" s="25"/>
      <c r="P4479" s="25"/>
    </row>
    <row r="4480" spans="10:16" x14ac:dyDescent="0.4">
      <c r="J4480" s="25"/>
      <c r="K4480" s="25"/>
      <c r="L4480" s="25"/>
      <c r="M4480" s="25"/>
      <c r="N4480" s="25"/>
      <c r="P4480" s="25"/>
    </row>
    <row r="4481" spans="10:16" x14ac:dyDescent="0.4">
      <c r="J4481" s="25"/>
      <c r="K4481" s="25"/>
      <c r="L4481" s="25"/>
      <c r="M4481" s="25"/>
      <c r="N4481" s="25"/>
      <c r="P4481" s="25"/>
    </row>
    <row r="4482" spans="10:16" x14ac:dyDescent="0.4">
      <c r="J4482" s="25"/>
      <c r="K4482" s="25"/>
      <c r="L4482" s="25"/>
      <c r="M4482" s="25"/>
      <c r="N4482" s="25"/>
      <c r="P4482" s="25"/>
    </row>
    <row r="4483" spans="10:16" x14ac:dyDescent="0.4">
      <c r="J4483" s="25"/>
      <c r="K4483" s="25"/>
      <c r="L4483" s="25"/>
      <c r="M4483" s="25"/>
      <c r="N4483" s="25"/>
      <c r="P4483" s="25"/>
    </row>
    <row r="4484" spans="10:16" x14ac:dyDescent="0.4">
      <c r="J4484" s="25"/>
      <c r="K4484" s="25"/>
      <c r="L4484" s="25"/>
      <c r="M4484" s="25"/>
      <c r="N4484" s="25"/>
      <c r="P4484" s="25"/>
    </row>
    <row r="4485" spans="10:16" x14ac:dyDescent="0.4">
      <c r="J4485" s="25"/>
      <c r="K4485" s="25"/>
      <c r="L4485" s="25"/>
      <c r="M4485" s="25"/>
      <c r="N4485" s="25"/>
      <c r="P4485" s="25"/>
    </row>
    <row r="4486" spans="10:16" x14ac:dyDescent="0.4">
      <c r="J4486" s="25"/>
      <c r="K4486" s="25"/>
      <c r="L4486" s="25"/>
      <c r="M4486" s="25"/>
      <c r="N4486" s="25"/>
      <c r="P4486" s="25"/>
    </row>
    <row r="4487" spans="10:16" x14ac:dyDescent="0.4">
      <c r="J4487" s="25"/>
      <c r="K4487" s="25"/>
      <c r="L4487" s="25"/>
      <c r="M4487" s="25"/>
      <c r="N4487" s="25"/>
      <c r="P4487" s="25"/>
    </row>
    <row r="4488" spans="10:16" x14ac:dyDescent="0.4">
      <c r="J4488" s="25"/>
      <c r="K4488" s="25"/>
      <c r="L4488" s="25"/>
      <c r="M4488" s="25"/>
      <c r="N4488" s="25"/>
      <c r="P4488" s="25"/>
    </row>
    <row r="4489" spans="10:16" x14ac:dyDescent="0.4">
      <c r="J4489" s="25"/>
      <c r="K4489" s="25"/>
      <c r="L4489" s="25"/>
      <c r="M4489" s="25"/>
      <c r="N4489" s="25"/>
      <c r="P4489" s="25"/>
    </row>
    <row r="4490" spans="10:16" x14ac:dyDescent="0.4">
      <c r="J4490" s="25"/>
      <c r="K4490" s="25"/>
      <c r="L4490" s="25"/>
      <c r="M4490" s="25"/>
      <c r="N4490" s="25"/>
      <c r="P4490" s="25"/>
    </row>
    <row r="4491" spans="10:16" x14ac:dyDescent="0.4">
      <c r="J4491" s="25"/>
      <c r="K4491" s="25"/>
      <c r="L4491" s="25"/>
      <c r="M4491" s="25"/>
      <c r="N4491" s="25"/>
      <c r="P4491" s="25"/>
    </row>
    <row r="4492" spans="10:16" x14ac:dyDescent="0.4">
      <c r="J4492" s="25"/>
      <c r="K4492" s="25"/>
      <c r="L4492" s="25"/>
      <c r="M4492" s="25"/>
      <c r="N4492" s="25"/>
      <c r="P4492" s="25"/>
    </row>
    <row r="4493" spans="10:16" x14ac:dyDescent="0.4">
      <c r="J4493" s="25"/>
      <c r="K4493" s="25"/>
      <c r="L4493" s="25"/>
      <c r="M4493" s="25"/>
      <c r="N4493" s="25"/>
      <c r="P4493" s="25"/>
    </row>
    <row r="4494" spans="10:16" x14ac:dyDescent="0.4">
      <c r="J4494" s="25"/>
      <c r="K4494" s="25"/>
      <c r="L4494" s="25"/>
      <c r="M4494" s="25"/>
      <c r="N4494" s="25"/>
      <c r="P4494" s="25"/>
    </row>
    <row r="4495" spans="10:16" x14ac:dyDescent="0.4">
      <c r="J4495" s="25"/>
      <c r="K4495" s="25"/>
      <c r="L4495" s="25"/>
      <c r="M4495" s="25"/>
      <c r="N4495" s="25"/>
      <c r="P4495" s="25"/>
    </row>
    <row r="4496" spans="10:16" x14ac:dyDescent="0.4">
      <c r="J4496" s="25"/>
      <c r="K4496" s="25"/>
      <c r="L4496" s="25"/>
      <c r="M4496" s="25"/>
      <c r="N4496" s="25"/>
      <c r="P4496" s="25"/>
    </row>
    <row r="4497" spans="10:16" x14ac:dyDescent="0.4">
      <c r="J4497" s="25"/>
      <c r="K4497" s="25"/>
      <c r="L4497" s="25"/>
      <c r="M4497" s="25"/>
      <c r="N4497" s="25"/>
      <c r="P4497" s="25"/>
    </row>
    <row r="4498" spans="10:16" x14ac:dyDescent="0.4">
      <c r="J4498" s="25"/>
      <c r="K4498" s="25"/>
      <c r="L4498" s="25"/>
      <c r="M4498" s="25"/>
      <c r="N4498" s="25"/>
      <c r="P4498" s="25"/>
    </row>
    <row r="4499" spans="10:16" x14ac:dyDescent="0.4">
      <c r="J4499" s="25"/>
      <c r="K4499" s="25"/>
      <c r="L4499" s="25"/>
      <c r="M4499" s="25"/>
      <c r="N4499" s="25"/>
      <c r="P4499" s="25"/>
    </row>
    <row r="4500" spans="10:16" x14ac:dyDescent="0.4">
      <c r="J4500" s="25"/>
      <c r="K4500" s="25"/>
      <c r="L4500" s="25"/>
      <c r="M4500" s="25"/>
      <c r="N4500" s="25"/>
      <c r="P4500" s="25"/>
    </row>
    <row r="4501" spans="10:16" x14ac:dyDescent="0.4">
      <c r="J4501" s="25"/>
      <c r="K4501" s="25"/>
      <c r="L4501" s="25"/>
      <c r="M4501" s="25"/>
      <c r="N4501" s="25"/>
      <c r="P4501" s="25"/>
    </row>
    <row r="4502" spans="10:16" x14ac:dyDescent="0.4">
      <c r="J4502" s="25"/>
      <c r="K4502" s="25"/>
      <c r="L4502" s="25"/>
      <c r="M4502" s="25"/>
      <c r="N4502" s="25"/>
      <c r="P4502" s="25"/>
    </row>
    <row r="4503" spans="10:16" x14ac:dyDescent="0.4">
      <c r="J4503" s="25"/>
      <c r="K4503" s="25"/>
      <c r="L4503" s="25"/>
      <c r="M4503" s="25"/>
      <c r="N4503" s="25"/>
      <c r="P4503" s="25"/>
    </row>
    <row r="4504" spans="10:16" x14ac:dyDescent="0.4">
      <c r="J4504" s="25"/>
      <c r="K4504" s="25"/>
      <c r="L4504" s="25"/>
      <c r="M4504" s="25"/>
      <c r="N4504" s="25"/>
      <c r="P4504" s="25"/>
    </row>
    <row r="4505" spans="10:16" x14ac:dyDescent="0.4">
      <c r="J4505" s="25"/>
      <c r="K4505" s="25"/>
      <c r="L4505" s="25"/>
      <c r="M4505" s="25"/>
      <c r="N4505" s="25"/>
      <c r="P4505" s="25"/>
    </row>
    <row r="4506" spans="10:16" x14ac:dyDescent="0.4">
      <c r="J4506" s="25"/>
      <c r="K4506" s="25"/>
      <c r="L4506" s="25"/>
      <c r="M4506" s="25"/>
      <c r="N4506" s="25"/>
      <c r="P4506" s="25"/>
    </row>
    <row r="4507" spans="10:16" x14ac:dyDescent="0.4">
      <c r="J4507" s="25"/>
      <c r="K4507" s="25"/>
      <c r="L4507" s="25"/>
      <c r="M4507" s="25"/>
      <c r="N4507" s="25"/>
      <c r="P4507" s="25"/>
    </row>
    <row r="4508" spans="10:16" x14ac:dyDescent="0.4">
      <c r="J4508" s="25"/>
      <c r="K4508" s="25"/>
      <c r="L4508" s="25"/>
      <c r="M4508" s="25"/>
      <c r="N4508" s="25"/>
      <c r="P4508" s="25"/>
    </row>
    <row r="4509" spans="10:16" x14ac:dyDescent="0.4">
      <c r="J4509" s="25"/>
      <c r="K4509" s="25"/>
      <c r="L4509" s="25"/>
      <c r="M4509" s="25"/>
      <c r="N4509" s="25"/>
      <c r="P4509" s="25"/>
    </row>
    <row r="4510" spans="10:16" x14ac:dyDescent="0.4">
      <c r="J4510" s="25"/>
      <c r="K4510" s="25"/>
      <c r="L4510" s="25"/>
      <c r="M4510" s="25"/>
      <c r="N4510" s="25"/>
      <c r="P4510" s="25"/>
    </row>
    <row r="4511" spans="10:16" x14ac:dyDescent="0.4">
      <c r="J4511" s="25"/>
      <c r="K4511" s="25"/>
      <c r="L4511" s="25"/>
      <c r="M4511" s="25"/>
      <c r="N4511" s="25"/>
      <c r="P4511" s="25"/>
    </row>
    <row r="4512" spans="10:16" x14ac:dyDescent="0.4">
      <c r="J4512" s="25"/>
      <c r="K4512" s="25"/>
      <c r="L4512" s="25"/>
      <c r="M4512" s="25"/>
      <c r="N4512" s="25"/>
      <c r="P4512" s="25"/>
    </row>
    <row r="4513" spans="10:16" x14ac:dyDescent="0.4">
      <c r="J4513" s="25"/>
      <c r="K4513" s="25"/>
      <c r="L4513" s="25"/>
      <c r="M4513" s="25"/>
      <c r="N4513" s="25"/>
      <c r="P4513" s="25"/>
    </row>
    <row r="4514" spans="10:16" x14ac:dyDescent="0.4">
      <c r="J4514" s="25"/>
      <c r="K4514" s="25"/>
      <c r="L4514" s="25"/>
      <c r="M4514" s="25"/>
      <c r="N4514" s="25"/>
      <c r="P4514" s="25"/>
    </row>
    <row r="4515" spans="10:16" x14ac:dyDescent="0.4">
      <c r="J4515" s="25"/>
      <c r="K4515" s="25"/>
      <c r="L4515" s="25"/>
      <c r="M4515" s="25"/>
      <c r="N4515" s="25"/>
      <c r="P4515" s="25"/>
    </row>
    <row r="4516" spans="10:16" x14ac:dyDescent="0.4">
      <c r="J4516" s="25"/>
      <c r="K4516" s="25"/>
      <c r="L4516" s="25"/>
      <c r="M4516" s="25"/>
      <c r="N4516" s="25"/>
      <c r="P4516" s="25"/>
    </row>
    <row r="4517" spans="10:16" x14ac:dyDescent="0.4">
      <c r="J4517" s="25"/>
      <c r="K4517" s="25"/>
      <c r="L4517" s="25"/>
      <c r="M4517" s="25"/>
      <c r="N4517" s="25"/>
      <c r="P4517" s="25"/>
    </row>
    <row r="4518" spans="10:16" x14ac:dyDescent="0.4">
      <c r="J4518" s="25"/>
      <c r="K4518" s="25"/>
      <c r="L4518" s="25"/>
      <c r="M4518" s="25"/>
      <c r="N4518" s="25"/>
      <c r="P4518" s="25"/>
    </row>
    <row r="4519" spans="10:16" x14ac:dyDescent="0.4">
      <c r="J4519" s="25"/>
      <c r="K4519" s="25"/>
      <c r="L4519" s="25"/>
      <c r="M4519" s="25"/>
      <c r="N4519" s="25"/>
      <c r="P4519" s="25"/>
    </row>
    <row r="4520" spans="10:16" x14ac:dyDescent="0.4">
      <c r="J4520" s="25"/>
      <c r="K4520" s="25"/>
      <c r="L4520" s="25"/>
      <c r="M4520" s="25"/>
      <c r="N4520" s="25"/>
      <c r="P4520" s="25"/>
    </row>
    <row r="4521" spans="10:16" x14ac:dyDescent="0.4">
      <c r="J4521" s="25"/>
      <c r="K4521" s="25"/>
      <c r="L4521" s="25"/>
      <c r="M4521" s="25"/>
      <c r="N4521" s="25"/>
      <c r="P4521" s="25"/>
    </row>
    <row r="4522" spans="10:16" x14ac:dyDescent="0.4">
      <c r="J4522" s="25"/>
      <c r="K4522" s="25"/>
      <c r="L4522" s="25"/>
      <c r="M4522" s="25"/>
      <c r="N4522" s="25"/>
      <c r="P4522" s="25"/>
    </row>
    <row r="4523" spans="10:16" x14ac:dyDescent="0.4">
      <c r="J4523" s="25"/>
      <c r="K4523" s="25"/>
      <c r="L4523" s="25"/>
      <c r="M4523" s="25"/>
      <c r="N4523" s="25"/>
      <c r="P4523" s="25"/>
    </row>
    <row r="4524" spans="10:16" x14ac:dyDescent="0.4">
      <c r="J4524" s="25"/>
      <c r="K4524" s="25"/>
      <c r="L4524" s="25"/>
      <c r="M4524" s="25"/>
      <c r="N4524" s="25"/>
      <c r="P4524" s="25"/>
    </row>
    <row r="4525" spans="10:16" x14ac:dyDescent="0.4">
      <c r="J4525" s="25"/>
      <c r="K4525" s="25"/>
      <c r="L4525" s="25"/>
      <c r="M4525" s="25"/>
      <c r="N4525" s="25"/>
      <c r="P4525" s="25"/>
    </row>
    <row r="4526" spans="10:16" x14ac:dyDescent="0.4">
      <c r="J4526" s="25"/>
      <c r="K4526" s="25"/>
      <c r="L4526" s="25"/>
      <c r="M4526" s="25"/>
      <c r="N4526" s="25"/>
      <c r="P4526" s="25"/>
    </row>
    <row r="4527" spans="10:16" x14ac:dyDescent="0.4">
      <c r="J4527" s="25"/>
      <c r="K4527" s="25"/>
      <c r="L4527" s="25"/>
      <c r="M4527" s="25"/>
      <c r="N4527" s="25"/>
      <c r="P4527" s="25"/>
    </row>
    <row r="4528" spans="10:16" x14ac:dyDescent="0.4">
      <c r="J4528" s="25"/>
      <c r="K4528" s="25"/>
      <c r="L4528" s="25"/>
      <c r="M4528" s="25"/>
      <c r="N4528" s="25"/>
      <c r="P4528" s="25"/>
    </row>
    <row r="4529" spans="10:16" x14ac:dyDescent="0.4">
      <c r="J4529" s="25"/>
      <c r="K4529" s="25"/>
      <c r="L4529" s="25"/>
      <c r="M4529" s="25"/>
      <c r="N4529" s="25"/>
      <c r="P4529" s="25"/>
    </row>
    <row r="4530" spans="10:16" x14ac:dyDescent="0.4">
      <c r="J4530" s="25"/>
      <c r="K4530" s="25"/>
      <c r="L4530" s="25"/>
      <c r="M4530" s="25"/>
      <c r="N4530" s="25"/>
      <c r="P4530" s="25"/>
    </row>
    <row r="4531" spans="10:16" x14ac:dyDescent="0.4">
      <c r="J4531" s="25"/>
      <c r="K4531" s="25"/>
      <c r="L4531" s="25"/>
      <c r="M4531" s="25"/>
      <c r="N4531" s="25"/>
      <c r="P4531" s="25"/>
    </row>
    <row r="4532" spans="10:16" x14ac:dyDescent="0.4">
      <c r="J4532" s="25"/>
      <c r="K4532" s="25"/>
      <c r="L4532" s="25"/>
      <c r="M4532" s="25"/>
      <c r="N4532" s="25"/>
      <c r="P4532" s="25"/>
    </row>
    <row r="4533" spans="10:16" x14ac:dyDescent="0.4">
      <c r="J4533" s="25"/>
      <c r="K4533" s="25"/>
      <c r="L4533" s="25"/>
      <c r="M4533" s="25"/>
      <c r="N4533" s="25"/>
      <c r="P4533" s="25"/>
    </row>
    <row r="4534" spans="10:16" x14ac:dyDescent="0.4">
      <c r="J4534" s="25"/>
      <c r="K4534" s="25"/>
      <c r="L4534" s="25"/>
      <c r="M4534" s="25"/>
      <c r="N4534" s="25"/>
      <c r="P4534" s="25"/>
    </row>
    <row r="4535" spans="10:16" x14ac:dyDescent="0.4">
      <c r="J4535" s="25"/>
      <c r="K4535" s="25"/>
      <c r="L4535" s="25"/>
      <c r="M4535" s="25"/>
      <c r="N4535" s="25"/>
      <c r="P4535" s="25"/>
    </row>
    <row r="4536" spans="10:16" x14ac:dyDescent="0.4">
      <c r="J4536" s="25"/>
      <c r="K4536" s="25"/>
      <c r="L4536" s="25"/>
      <c r="M4536" s="25"/>
      <c r="N4536" s="25"/>
      <c r="P4536" s="25"/>
    </row>
    <row r="4537" spans="10:16" x14ac:dyDescent="0.4">
      <c r="J4537" s="25"/>
      <c r="K4537" s="25"/>
      <c r="L4537" s="25"/>
      <c r="M4537" s="25"/>
      <c r="N4537" s="25"/>
      <c r="P4537" s="25"/>
    </row>
    <row r="4538" spans="10:16" x14ac:dyDescent="0.4">
      <c r="J4538" s="25"/>
      <c r="K4538" s="25"/>
      <c r="L4538" s="25"/>
      <c r="M4538" s="25"/>
      <c r="N4538" s="25"/>
      <c r="P4538" s="25"/>
    </row>
    <row r="4539" spans="10:16" x14ac:dyDescent="0.4">
      <c r="J4539" s="25"/>
      <c r="K4539" s="25"/>
      <c r="L4539" s="25"/>
      <c r="M4539" s="25"/>
      <c r="N4539" s="25"/>
      <c r="P4539" s="25"/>
    </row>
    <row r="4540" spans="10:16" x14ac:dyDescent="0.4">
      <c r="J4540" s="25"/>
      <c r="K4540" s="25"/>
      <c r="L4540" s="25"/>
      <c r="M4540" s="25"/>
      <c r="N4540" s="25"/>
      <c r="P4540" s="25"/>
    </row>
    <row r="4541" spans="10:16" x14ac:dyDescent="0.4">
      <c r="J4541" s="25"/>
      <c r="K4541" s="25"/>
      <c r="L4541" s="25"/>
      <c r="M4541" s="25"/>
      <c r="N4541" s="25"/>
      <c r="P4541" s="25"/>
    </row>
    <row r="4542" spans="10:16" x14ac:dyDescent="0.4">
      <c r="J4542" s="25"/>
      <c r="K4542" s="25"/>
      <c r="L4542" s="25"/>
      <c r="M4542" s="25"/>
      <c r="N4542" s="25"/>
      <c r="P4542" s="25"/>
    </row>
    <row r="4543" spans="10:16" x14ac:dyDescent="0.4">
      <c r="J4543" s="25"/>
      <c r="K4543" s="25"/>
      <c r="L4543" s="25"/>
      <c r="M4543" s="25"/>
      <c r="N4543" s="25"/>
      <c r="P4543" s="25"/>
    </row>
    <row r="4544" spans="10:16" x14ac:dyDescent="0.4">
      <c r="J4544" s="25"/>
      <c r="K4544" s="25"/>
      <c r="L4544" s="25"/>
      <c r="M4544" s="25"/>
      <c r="N4544" s="25"/>
      <c r="P4544" s="25"/>
    </row>
    <row r="4545" spans="10:16" x14ac:dyDescent="0.4">
      <c r="J4545" s="25"/>
      <c r="K4545" s="25"/>
      <c r="L4545" s="25"/>
      <c r="M4545" s="25"/>
      <c r="N4545" s="25"/>
      <c r="P4545" s="25"/>
    </row>
    <row r="4546" spans="10:16" x14ac:dyDescent="0.4">
      <c r="J4546" s="25"/>
      <c r="K4546" s="25"/>
      <c r="L4546" s="25"/>
      <c r="M4546" s="25"/>
      <c r="N4546" s="25"/>
      <c r="P4546" s="25"/>
    </row>
    <row r="4547" spans="10:16" x14ac:dyDescent="0.4">
      <c r="J4547" s="25"/>
      <c r="K4547" s="25"/>
      <c r="L4547" s="25"/>
      <c r="M4547" s="25"/>
      <c r="N4547" s="25"/>
      <c r="P4547" s="25"/>
    </row>
    <row r="4548" spans="10:16" x14ac:dyDescent="0.4">
      <c r="J4548" s="25"/>
      <c r="K4548" s="25"/>
      <c r="L4548" s="25"/>
      <c r="M4548" s="25"/>
      <c r="N4548" s="25"/>
      <c r="P4548" s="25"/>
    </row>
    <row r="4549" spans="10:16" x14ac:dyDescent="0.4">
      <c r="J4549" s="25"/>
      <c r="K4549" s="25"/>
      <c r="L4549" s="25"/>
      <c r="M4549" s="25"/>
      <c r="N4549" s="25"/>
      <c r="P4549" s="25"/>
    </row>
    <row r="4550" spans="10:16" x14ac:dyDescent="0.4">
      <c r="J4550" s="25"/>
      <c r="K4550" s="25"/>
      <c r="L4550" s="25"/>
      <c r="M4550" s="25"/>
      <c r="N4550" s="25"/>
      <c r="P4550" s="25"/>
    </row>
    <row r="4551" spans="10:16" x14ac:dyDescent="0.4">
      <c r="J4551" s="25"/>
      <c r="K4551" s="25"/>
      <c r="L4551" s="25"/>
      <c r="M4551" s="25"/>
      <c r="N4551" s="25"/>
      <c r="P4551" s="25"/>
    </row>
    <row r="4552" spans="10:16" x14ac:dyDescent="0.4">
      <c r="J4552" s="25"/>
      <c r="K4552" s="25"/>
      <c r="L4552" s="25"/>
      <c r="M4552" s="25"/>
      <c r="N4552" s="25"/>
      <c r="P4552" s="25"/>
    </row>
    <row r="4553" spans="10:16" x14ac:dyDescent="0.4">
      <c r="J4553" s="25"/>
      <c r="K4553" s="25"/>
      <c r="L4553" s="25"/>
      <c r="M4553" s="25"/>
      <c r="N4553" s="25"/>
      <c r="P4553" s="25"/>
    </row>
    <row r="4554" spans="10:16" x14ac:dyDescent="0.4">
      <c r="J4554" s="25"/>
      <c r="K4554" s="25"/>
      <c r="L4554" s="25"/>
      <c r="M4554" s="25"/>
      <c r="N4554" s="25"/>
      <c r="P4554" s="25"/>
    </row>
    <row r="4555" spans="10:16" x14ac:dyDescent="0.4">
      <c r="J4555" s="25"/>
      <c r="K4555" s="25"/>
      <c r="L4555" s="25"/>
      <c r="M4555" s="25"/>
      <c r="N4555" s="25"/>
      <c r="P4555" s="25"/>
    </row>
    <row r="4556" spans="10:16" x14ac:dyDescent="0.4">
      <c r="J4556" s="25"/>
      <c r="K4556" s="25"/>
      <c r="L4556" s="25"/>
      <c r="M4556" s="25"/>
      <c r="N4556" s="25"/>
      <c r="P4556" s="25"/>
    </row>
    <row r="4557" spans="10:16" x14ac:dyDescent="0.4">
      <c r="J4557" s="25"/>
      <c r="K4557" s="25"/>
      <c r="L4557" s="25"/>
      <c r="M4557" s="25"/>
      <c r="N4557" s="25"/>
      <c r="P4557" s="25"/>
    </row>
    <row r="4558" spans="10:16" x14ac:dyDescent="0.4">
      <c r="J4558" s="25"/>
      <c r="K4558" s="25"/>
      <c r="L4558" s="25"/>
      <c r="M4558" s="25"/>
      <c r="N4558" s="25"/>
      <c r="P4558" s="25"/>
    </row>
    <row r="4559" spans="10:16" x14ac:dyDescent="0.4">
      <c r="J4559" s="25"/>
      <c r="K4559" s="25"/>
      <c r="L4559" s="25"/>
      <c r="M4559" s="25"/>
      <c r="N4559" s="25"/>
      <c r="P4559" s="25"/>
    </row>
    <row r="4560" spans="10:16" x14ac:dyDescent="0.4">
      <c r="J4560" s="25"/>
      <c r="K4560" s="25"/>
      <c r="L4560" s="25"/>
      <c r="M4560" s="25"/>
      <c r="N4560" s="25"/>
      <c r="P4560" s="25"/>
    </row>
    <row r="4561" spans="10:16" x14ac:dyDescent="0.4">
      <c r="J4561" s="25"/>
      <c r="K4561" s="25"/>
      <c r="L4561" s="25"/>
      <c r="M4561" s="25"/>
      <c r="N4561" s="25"/>
      <c r="P4561" s="25"/>
    </row>
    <row r="4562" spans="10:16" x14ac:dyDescent="0.4">
      <c r="J4562" s="25"/>
      <c r="K4562" s="25"/>
      <c r="L4562" s="25"/>
      <c r="M4562" s="25"/>
      <c r="N4562" s="25"/>
      <c r="P4562" s="25"/>
    </row>
    <row r="4563" spans="10:16" x14ac:dyDescent="0.4">
      <c r="J4563" s="25"/>
      <c r="K4563" s="25"/>
      <c r="L4563" s="25"/>
      <c r="M4563" s="25"/>
      <c r="N4563" s="25"/>
      <c r="P4563" s="25"/>
    </row>
    <row r="4564" spans="10:16" x14ac:dyDescent="0.4">
      <c r="J4564" s="25"/>
      <c r="K4564" s="25"/>
      <c r="L4564" s="25"/>
      <c r="M4564" s="25"/>
      <c r="N4564" s="25"/>
      <c r="P4564" s="25"/>
    </row>
    <row r="4565" spans="10:16" x14ac:dyDescent="0.4">
      <c r="J4565" s="25"/>
      <c r="K4565" s="25"/>
      <c r="L4565" s="25"/>
      <c r="M4565" s="25"/>
      <c r="N4565" s="25"/>
      <c r="P4565" s="25"/>
    </row>
    <row r="4566" spans="10:16" x14ac:dyDescent="0.4">
      <c r="J4566" s="25"/>
      <c r="K4566" s="25"/>
      <c r="L4566" s="25"/>
      <c r="M4566" s="25"/>
      <c r="N4566" s="25"/>
      <c r="P4566" s="25"/>
    </row>
    <row r="4567" spans="10:16" x14ac:dyDescent="0.4">
      <c r="J4567" s="25"/>
      <c r="K4567" s="25"/>
      <c r="L4567" s="25"/>
      <c r="M4567" s="25"/>
      <c r="N4567" s="25"/>
      <c r="P4567" s="25"/>
    </row>
    <row r="4568" spans="10:16" x14ac:dyDescent="0.4">
      <c r="J4568" s="25"/>
      <c r="K4568" s="25"/>
      <c r="L4568" s="25"/>
      <c r="M4568" s="25"/>
      <c r="N4568" s="25"/>
      <c r="P4568" s="25"/>
    </row>
    <row r="4569" spans="10:16" x14ac:dyDescent="0.4">
      <c r="J4569" s="25"/>
      <c r="K4569" s="25"/>
      <c r="L4569" s="25"/>
      <c r="M4569" s="25"/>
      <c r="N4569" s="25"/>
      <c r="P4569" s="25"/>
    </row>
    <row r="4570" spans="10:16" x14ac:dyDescent="0.4">
      <c r="J4570" s="25"/>
      <c r="K4570" s="25"/>
      <c r="L4570" s="25"/>
      <c r="M4570" s="25"/>
      <c r="N4570" s="25"/>
      <c r="P4570" s="25"/>
    </row>
    <row r="4571" spans="10:16" x14ac:dyDescent="0.4">
      <c r="J4571" s="25"/>
      <c r="K4571" s="25"/>
      <c r="L4571" s="25"/>
      <c r="M4571" s="25"/>
      <c r="N4571" s="25"/>
      <c r="P4571" s="25"/>
    </row>
    <row r="4572" spans="10:16" x14ac:dyDescent="0.4">
      <c r="J4572" s="25"/>
      <c r="K4572" s="25"/>
      <c r="L4572" s="25"/>
      <c r="M4572" s="25"/>
      <c r="N4572" s="25"/>
      <c r="P4572" s="25"/>
    </row>
    <row r="4573" spans="10:16" x14ac:dyDescent="0.4">
      <c r="J4573" s="25"/>
      <c r="K4573" s="25"/>
      <c r="L4573" s="25"/>
      <c r="M4573" s="25"/>
      <c r="N4573" s="25"/>
      <c r="P4573" s="25"/>
    </row>
    <row r="4574" spans="10:16" x14ac:dyDescent="0.4">
      <c r="J4574" s="25"/>
      <c r="K4574" s="25"/>
      <c r="L4574" s="25"/>
      <c r="M4574" s="25"/>
      <c r="N4574" s="25"/>
      <c r="P4574" s="25"/>
    </row>
    <row r="4575" spans="10:16" x14ac:dyDescent="0.4">
      <c r="J4575" s="25"/>
      <c r="K4575" s="25"/>
      <c r="L4575" s="25"/>
      <c r="M4575" s="25"/>
      <c r="N4575" s="25"/>
      <c r="P4575" s="25"/>
    </row>
    <row r="4576" spans="10:16" x14ac:dyDescent="0.4">
      <c r="J4576" s="25"/>
      <c r="K4576" s="25"/>
      <c r="L4576" s="25"/>
      <c r="M4576" s="25"/>
      <c r="N4576" s="25"/>
      <c r="P4576" s="25"/>
    </row>
    <row r="4577" spans="10:16" x14ac:dyDescent="0.4">
      <c r="J4577" s="25"/>
      <c r="K4577" s="25"/>
      <c r="L4577" s="25"/>
      <c r="M4577" s="25"/>
      <c r="N4577" s="25"/>
      <c r="P4577" s="25"/>
    </row>
    <row r="4578" spans="10:16" x14ac:dyDescent="0.4">
      <c r="J4578" s="25"/>
      <c r="K4578" s="25"/>
      <c r="L4578" s="25"/>
      <c r="M4578" s="25"/>
      <c r="N4578" s="25"/>
      <c r="P4578" s="25"/>
    </row>
    <row r="4579" spans="10:16" x14ac:dyDescent="0.4">
      <c r="J4579" s="25"/>
      <c r="K4579" s="25"/>
      <c r="L4579" s="25"/>
      <c r="M4579" s="25"/>
      <c r="N4579" s="25"/>
      <c r="P4579" s="25"/>
    </row>
    <row r="4580" spans="10:16" x14ac:dyDescent="0.4">
      <c r="J4580" s="25"/>
      <c r="K4580" s="25"/>
      <c r="L4580" s="25"/>
      <c r="M4580" s="25"/>
      <c r="N4580" s="25"/>
      <c r="P4580" s="25"/>
    </row>
    <row r="4581" spans="10:16" x14ac:dyDescent="0.4">
      <c r="J4581" s="25"/>
      <c r="K4581" s="25"/>
      <c r="L4581" s="25"/>
      <c r="M4581" s="25"/>
      <c r="N4581" s="25"/>
      <c r="P4581" s="25"/>
    </row>
    <row r="4582" spans="10:16" x14ac:dyDescent="0.4">
      <c r="J4582" s="25"/>
      <c r="K4582" s="25"/>
      <c r="L4582" s="25"/>
      <c r="M4582" s="25"/>
      <c r="N4582" s="25"/>
      <c r="P4582" s="25"/>
    </row>
    <row r="4583" spans="10:16" x14ac:dyDescent="0.4">
      <c r="J4583" s="25"/>
      <c r="K4583" s="25"/>
      <c r="L4583" s="25"/>
      <c r="M4583" s="25"/>
      <c r="N4583" s="25"/>
      <c r="P4583" s="25"/>
    </row>
    <row r="4584" spans="10:16" x14ac:dyDescent="0.4">
      <c r="J4584" s="25"/>
      <c r="K4584" s="25"/>
      <c r="L4584" s="25"/>
      <c r="M4584" s="25"/>
      <c r="N4584" s="25"/>
      <c r="P4584" s="25"/>
    </row>
    <row r="4585" spans="10:16" x14ac:dyDescent="0.4">
      <c r="J4585" s="25"/>
      <c r="K4585" s="25"/>
      <c r="L4585" s="25"/>
      <c r="M4585" s="25"/>
      <c r="N4585" s="25"/>
      <c r="P4585" s="25"/>
    </row>
    <row r="4586" spans="10:16" x14ac:dyDescent="0.4">
      <c r="J4586" s="25"/>
      <c r="K4586" s="25"/>
      <c r="L4586" s="25"/>
      <c r="M4586" s="25"/>
      <c r="N4586" s="25"/>
      <c r="P4586" s="25"/>
    </row>
    <row r="4587" spans="10:16" x14ac:dyDescent="0.4">
      <c r="J4587" s="25"/>
      <c r="K4587" s="25"/>
      <c r="L4587" s="25"/>
      <c r="M4587" s="25"/>
      <c r="N4587" s="25"/>
      <c r="P4587" s="25"/>
    </row>
    <row r="4588" spans="10:16" x14ac:dyDescent="0.4">
      <c r="J4588" s="25"/>
      <c r="K4588" s="25"/>
      <c r="L4588" s="25"/>
      <c r="M4588" s="25"/>
      <c r="N4588" s="25"/>
      <c r="P4588" s="25"/>
    </row>
    <row r="4589" spans="10:16" x14ac:dyDescent="0.4">
      <c r="J4589" s="25"/>
      <c r="K4589" s="25"/>
      <c r="L4589" s="25"/>
      <c r="M4589" s="25"/>
      <c r="N4589" s="25"/>
      <c r="P4589" s="25"/>
    </row>
    <row r="4590" spans="10:16" x14ac:dyDescent="0.4">
      <c r="J4590" s="25"/>
      <c r="K4590" s="25"/>
      <c r="L4590" s="25"/>
      <c r="M4590" s="25"/>
      <c r="N4590" s="25"/>
      <c r="P4590" s="25"/>
    </row>
    <row r="4591" spans="10:16" x14ac:dyDescent="0.4">
      <c r="J4591" s="25"/>
      <c r="K4591" s="25"/>
      <c r="L4591" s="25"/>
      <c r="M4591" s="25"/>
      <c r="N4591" s="25"/>
      <c r="P4591" s="25"/>
    </row>
    <row r="4592" spans="10:16" x14ac:dyDescent="0.4">
      <c r="J4592" s="25"/>
      <c r="K4592" s="25"/>
      <c r="L4592" s="25"/>
      <c r="M4592" s="25"/>
      <c r="N4592" s="25"/>
      <c r="P4592" s="25"/>
    </row>
    <row r="4593" spans="10:16" x14ac:dyDescent="0.4">
      <c r="J4593" s="25"/>
      <c r="K4593" s="25"/>
      <c r="L4593" s="25"/>
      <c r="M4593" s="25"/>
      <c r="N4593" s="25"/>
      <c r="P4593" s="25"/>
    </row>
    <row r="4594" spans="10:16" x14ac:dyDescent="0.4">
      <c r="J4594" s="25"/>
      <c r="K4594" s="25"/>
      <c r="L4594" s="25"/>
      <c r="M4594" s="25"/>
      <c r="N4594" s="25"/>
      <c r="P4594" s="25"/>
    </row>
    <row r="4595" spans="10:16" x14ac:dyDescent="0.4">
      <c r="J4595" s="25"/>
      <c r="K4595" s="25"/>
      <c r="L4595" s="25"/>
      <c r="M4595" s="25"/>
      <c r="N4595" s="25"/>
      <c r="P4595" s="25"/>
    </row>
    <row r="4596" spans="10:16" x14ac:dyDescent="0.4">
      <c r="J4596" s="25"/>
      <c r="K4596" s="25"/>
      <c r="L4596" s="25"/>
      <c r="M4596" s="25"/>
      <c r="N4596" s="25"/>
      <c r="P4596" s="25"/>
    </row>
    <row r="4597" spans="10:16" x14ac:dyDescent="0.4">
      <c r="J4597" s="25"/>
      <c r="K4597" s="25"/>
      <c r="L4597" s="25"/>
      <c r="M4597" s="25"/>
      <c r="N4597" s="25"/>
      <c r="P4597" s="25"/>
    </row>
    <row r="4598" spans="10:16" x14ac:dyDescent="0.4">
      <c r="J4598" s="25"/>
      <c r="K4598" s="25"/>
      <c r="L4598" s="25"/>
      <c r="M4598" s="25"/>
      <c r="N4598" s="25"/>
      <c r="P4598" s="25"/>
    </row>
    <row r="4599" spans="10:16" x14ac:dyDescent="0.4">
      <c r="J4599" s="25"/>
      <c r="K4599" s="25"/>
      <c r="L4599" s="25"/>
      <c r="M4599" s="25"/>
      <c r="N4599" s="25"/>
      <c r="P4599" s="25"/>
    </row>
    <row r="4600" spans="10:16" x14ac:dyDescent="0.4">
      <c r="J4600" s="25"/>
      <c r="K4600" s="25"/>
      <c r="L4600" s="25"/>
      <c r="M4600" s="25"/>
      <c r="N4600" s="25"/>
      <c r="P4600" s="25"/>
    </row>
    <row r="4601" spans="10:16" x14ac:dyDescent="0.4">
      <c r="J4601" s="25"/>
      <c r="K4601" s="25"/>
      <c r="L4601" s="25"/>
      <c r="M4601" s="25"/>
      <c r="N4601" s="25"/>
      <c r="P4601" s="25"/>
    </row>
    <row r="4602" spans="10:16" x14ac:dyDescent="0.4">
      <c r="J4602" s="25"/>
      <c r="K4602" s="25"/>
      <c r="L4602" s="25"/>
      <c r="M4602" s="25"/>
      <c r="N4602" s="25"/>
      <c r="P4602" s="25"/>
    </row>
    <row r="4603" spans="10:16" x14ac:dyDescent="0.4">
      <c r="J4603" s="25"/>
      <c r="K4603" s="25"/>
      <c r="L4603" s="25"/>
      <c r="M4603" s="25"/>
      <c r="N4603" s="25"/>
      <c r="P4603" s="25"/>
    </row>
    <row r="4604" spans="10:16" x14ac:dyDescent="0.4">
      <c r="J4604" s="25"/>
      <c r="K4604" s="25"/>
      <c r="L4604" s="25"/>
      <c r="M4604" s="25"/>
      <c r="N4604" s="25"/>
      <c r="P4604" s="25"/>
    </row>
    <row r="4605" spans="10:16" x14ac:dyDescent="0.4">
      <c r="J4605" s="25"/>
      <c r="K4605" s="25"/>
      <c r="L4605" s="25"/>
      <c r="M4605" s="25"/>
      <c r="N4605" s="25"/>
      <c r="P4605" s="25"/>
    </row>
    <row r="4606" spans="10:16" x14ac:dyDescent="0.4">
      <c r="J4606" s="25"/>
      <c r="K4606" s="25"/>
      <c r="L4606" s="25"/>
      <c r="M4606" s="25"/>
      <c r="N4606" s="25"/>
      <c r="P4606" s="25"/>
    </row>
    <row r="4607" spans="10:16" x14ac:dyDescent="0.4">
      <c r="J4607" s="25"/>
      <c r="K4607" s="25"/>
      <c r="L4607" s="25"/>
      <c r="M4607" s="25"/>
      <c r="N4607" s="25"/>
      <c r="P4607" s="25"/>
    </row>
    <row r="4608" spans="10:16" x14ac:dyDescent="0.4">
      <c r="J4608" s="25"/>
      <c r="K4608" s="25"/>
      <c r="L4608" s="25"/>
      <c r="M4608" s="25"/>
      <c r="N4608" s="25"/>
      <c r="P4608" s="25"/>
    </row>
    <row r="4609" spans="10:16" x14ac:dyDescent="0.4">
      <c r="J4609" s="25"/>
      <c r="K4609" s="25"/>
      <c r="L4609" s="25"/>
      <c r="M4609" s="25"/>
      <c r="N4609" s="25"/>
      <c r="P4609" s="25"/>
    </row>
    <row r="4610" spans="10:16" x14ac:dyDescent="0.4">
      <c r="J4610" s="25"/>
      <c r="K4610" s="25"/>
      <c r="L4610" s="25"/>
      <c r="M4610" s="25"/>
      <c r="N4610" s="25"/>
      <c r="P4610" s="25"/>
    </row>
    <row r="4611" spans="10:16" x14ac:dyDescent="0.4">
      <c r="J4611" s="25"/>
      <c r="K4611" s="25"/>
      <c r="L4611" s="25"/>
      <c r="M4611" s="25"/>
      <c r="N4611" s="25"/>
      <c r="P4611" s="25"/>
    </row>
    <row r="4612" spans="10:16" x14ac:dyDescent="0.4">
      <c r="J4612" s="25"/>
      <c r="K4612" s="25"/>
      <c r="L4612" s="25"/>
      <c r="M4612" s="25"/>
      <c r="N4612" s="25"/>
      <c r="P4612" s="25"/>
    </row>
    <row r="4613" spans="10:16" x14ac:dyDescent="0.4">
      <c r="J4613" s="25"/>
      <c r="K4613" s="25"/>
      <c r="L4613" s="25"/>
      <c r="M4613" s="25"/>
      <c r="N4613" s="25"/>
      <c r="P4613" s="25"/>
    </row>
    <row r="4614" spans="10:16" x14ac:dyDescent="0.4">
      <c r="J4614" s="25"/>
      <c r="K4614" s="25"/>
      <c r="L4614" s="25"/>
      <c r="M4614" s="25"/>
      <c r="N4614" s="25"/>
      <c r="P4614" s="25"/>
    </row>
    <row r="4615" spans="10:16" x14ac:dyDescent="0.4">
      <c r="J4615" s="25"/>
      <c r="K4615" s="25"/>
      <c r="L4615" s="25"/>
      <c r="M4615" s="25"/>
      <c r="N4615" s="25"/>
      <c r="P4615" s="25"/>
    </row>
    <row r="4616" spans="10:16" x14ac:dyDescent="0.4">
      <c r="J4616" s="25"/>
      <c r="K4616" s="25"/>
      <c r="L4616" s="25"/>
      <c r="M4616" s="25"/>
      <c r="N4616" s="25"/>
      <c r="P4616" s="25"/>
    </row>
    <row r="4617" spans="10:16" x14ac:dyDescent="0.4">
      <c r="J4617" s="25"/>
      <c r="K4617" s="25"/>
      <c r="L4617" s="25"/>
      <c r="M4617" s="25"/>
      <c r="N4617" s="25"/>
      <c r="P4617" s="25"/>
    </row>
    <row r="4618" spans="10:16" x14ac:dyDescent="0.4">
      <c r="J4618" s="25"/>
      <c r="K4618" s="25"/>
      <c r="L4618" s="25"/>
      <c r="M4618" s="25"/>
      <c r="N4618" s="25"/>
      <c r="P4618" s="25"/>
    </row>
    <row r="4619" spans="10:16" x14ac:dyDescent="0.4">
      <c r="J4619" s="25"/>
      <c r="K4619" s="25"/>
      <c r="L4619" s="25"/>
      <c r="M4619" s="25"/>
      <c r="N4619" s="25"/>
      <c r="P4619" s="25"/>
    </row>
    <row r="4620" spans="10:16" x14ac:dyDescent="0.4">
      <c r="J4620" s="25"/>
      <c r="K4620" s="25"/>
      <c r="L4620" s="25"/>
      <c r="M4620" s="25"/>
      <c r="N4620" s="25"/>
      <c r="P4620" s="25"/>
    </row>
    <row r="4621" spans="10:16" x14ac:dyDescent="0.4">
      <c r="J4621" s="25"/>
      <c r="K4621" s="25"/>
      <c r="L4621" s="25"/>
      <c r="M4621" s="25"/>
      <c r="N4621" s="25"/>
      <c r="P4621" s="25"/>
    </row>
    <row r="4622" spans="10:16" x14ac:dyDescent="0.4">
      <c r="J4622" s="25"/>
      <c r="K4622" s="25"/>
      <c r="L4622" s="25"/>
      <c r="M4622" s="25"/>
      <c r="N4622" s="25"/>
      <c r="P4622" s="25"/>
    </row>
    <row r="4623" spans="10:16" x14ac:dyDescent="0.4">
      <c r="J4623" s="25"/>
      <c r="K4623" s="25"/>
      <c r="L4623" s="25"/>
      <c r="M4623" s="25"/>
      <c r="N4623" s="25"/>
      <c r="P4623" s="25"/>
    </row>
    <row r="4624" spans="10:16" x14ac:dyDescent="0.4">
      <c r="J4624" s="25"/>
      <c r="K4624" s="25"/>
      <c r="L4624" s="25"/>
      <c r="M4624" s="25"/>
      <c r="N4624" s="25"/>
      <c r="P4624" s="25"/>
    </row>
    <row r="4625" spans="10:16" x14ac:dyDescent="0.4">
      <c r="J4625" s="25"/>
      <c r="K4625" s="25"/>
      <c r="L4625" s="25"/>
      <c r="M4625" s="25"/>
      <c r="N4625" s="25"/>
      <c r="P4625" s="25"/>
    </row>
    <row r="4626" spans="10:16" x14ac:dyDescent="0.4">
      <c r="J4626" s="25"/>
      <c r="K4626" s="25"/>
      <c r="L4626" s="25"/>
      <c r="M4626" s="25"/>
      <c r="N4626" s="25"/>
      <c r="P4626" s="25"/>
    </row>
    <row r="4627" spans="10:16" x14ac:dyDescent="0.4">
      <c r="J4627" s="25"/>
      <c r="K4627" s="25"/>
      <c r="L4627" s="25"/>
      <c r="M4627" s="25"/>
      <c r="N4627" s="25"/>
      <c r="P4627" s="25"/>
    </row>
    <row r="4628" spans="10:16" x14ac:dyDescent="0.4">
      <c r="J4628" s="25"/>
      <c r="K4628" s="25"/>
      <c r="L4628" s="25"/>
      <c r="M4628" s="25"/>
      <c r="N4628" s="25"/>
      <c r="P4628" s="25"/>
    </row>
    <row r="4629" spans="10:16" x14ac:dyDescent="0.4">
      <c r="J4629" s="25"/>
      <c r="K4629" s="25"/>
      <c r="L4629" s="25"/>
      <c r="M4629" s="25"/>
      <c r="N4629" s="25"/>
      <c r="P4629" s="25"/>
    </row>
    <row r="4630" spans="10:16" x14ac:dyDescent="0.4">
      <c r="J4630" s="25"/>
      <c r="K4630" s="25"/>
      <c r="L4630" s="25"/>
      <c r="M4630" s="25"/>
      <c r="N4630" s="25"/>
      <c r="P4630" s="25"/>
    </row>
    <row r="4631" spans="10:16" x14ac:dyDescent="0.4">
      <c r="J4631" s="25"/>
      <c r="K4631" s="25"/>
      <c r="L4631" s="25"/>
      <c r="M4631" s="25"/>
      <c r="N4631" s="25"/>
      <c r="P4631" s="25"/>
    </row>
    <row r="4632" spans="10:16" x14ac:dyDescent="0.4">
      <c r="J4632" s="25"/>
      <c r="K4632" s="25"/>
      <c r="L4632" s="25"/>
      <c r="M4632" s="25"/>
      <c r="N4632" s="25"/>
      <c r="P4632" s="25"/>
    </row>
    <row r="4633" spans="10:16" x14ac:dyDescent="0.4">
      <c r="J4633" s="25"/>
      <c r="K4633" s="25"/>
      <c r="L4633" s="25"/>
      <c r="M4633" s="25"/>
      <c r="N4633" s="25"/>
      <c r="P4633" s="25"/>
    </row>
    <row r="4634" spans="10:16" x14ac:dyDescent="0.4">
      <c r="J4634" s="25"/>
      <c r="K4634" s="25"/>
      <c r="L4634" s="25"/>
      <c r="M4634" s="25"/>
      <c r="N4634" s="25"/>
      <c r="P4634" s="25"/>
    </row>
    <row r="4635" spans="10:16" x14ac:dyDescent="0.4">
      <c r="J4635" s="25"/>
      <c r="K4635" s="25"/>
      <c r="L4635" s="25"/>
      <c r="M4635" s="25"/>
      <c r="N4635" s="25"/>
      <c r="P4635" s="25"/>
    </row>
    <row r="4636" spans="10:16" x14ac:dyDescent="0.4">
      <c r="J4636" s="25"/>
      <c r="K4636" s="25"/>
      <c r="L4636" s="25"/>
      <c r="M4636" s="25"/>
      <c r="N4636" s="25"/>
      <c r="P4636" s="25"/>
    </row>
    <row r="4637" spans="10:16" x14ac:dyDescent="0.4">
      <c r="J4637" s="25"/>
      <c r="K4637" s="25"/>
      <c r="L4637" s="25"/>
      <c r="M4637" s="25"/>
      <c r="N4637" s="25"/>
      <c r="P4637" s="25"/>
    </row>
    <row r="4638" spans="10:16" x14ac:dyDescent="0.4">
      <c r="J4638" s="25"/>
      <c r="K4638" s="25"/>
      <c r="L4638" s="25"/>
      <c r="M4638" s="25"/>
      <c r="N4638" s="25"/>
      <c r="P4638" s="25"/>
    </row>
    <row r="4639" spans="10:16" x14ac:dyDescent="0.4">
      <c r="J4639" s="25"/>
      <c r="K4639" s="25"/>
      <c r="L4639" s="25"/>
      <c r="M4639" s="25"/>
      <c r="N4639" s="25"/>
      <c r="P4639" s="25"/>
    </row>
    <row r="4640" spans="10:16" x14ac:dyDescent="0.4">
      <c r="J4640" s="25"/>
      <c r="K4640" s="25"/>
      <c r="L4640" s="25"/>
      <c r="M4640" s="25"/>
      <c r="N4640" s="25"/>
      <c r="P4640" s="25"/>
    </row>
    <row r="4641" spans="10:16" x14ac:dyDescent="0.4">
      <c r="J4641" s="25"/>
      <c r="K4641" s="25"/>
      <c r="L4641" s="25"/>
      <c r="M4641" s="25"/>
      <c r="N4641" s="25"/>
      <c r="P4641" s="25"/>
    </row>
    <row r="4642" spans="10:16" x14ac:dyDescent="0.4">
      <c r="J4642" s="25"/>
      <c r="K4642" s="25"/>
      <c r="L4642" s="25"/>
      <c r="M4642" s="25"/>
      <c r="N4642" s="25"/>
      <c r="P4642" s="25"/>
    </row>
    <row r="4643" spans="10:16" x14ac:dyDescent="0.4">
      <c r="J4643" s="25"/>
      <c r="K4643" s="25"/>
      <c r="L4643" s="25"/>
      <c r="M4643" s="25"/>
      <c r="N4643" s="25"/>
      <c r="P4643" s="25"/>
    </row>
    <row r="4644" spans="10:16" x14ac:dyDescent="0.4">
      <c r="J4644" s="25"/>
      <c r="K4644" s="25"/>
      <c r="L4644" s="25"/>
      <c r="M4644" s="25"/>
      <c r="N4644" s="25"/>
      <c r="P4644" s="25"/>
    </row>
    <row r="4645" spans="10:16" x14ac:dyDescent="0.4">
      <c r="J4645" s="25"/>
      <c r="K4645" s="25"/>
      <c r="L4645" s="25"/>
      <c r="M4645" s="25"/>
      <c r="N4645" s="25"/>
      <c r="P4645" s="25"/>
    </row>
    <row r="4646" spans="10:16" x14ac:dyDescent="0.4">
      <c r="J4646" s="25"/>
      <c r="K4646" s="25"/>
      <c r="L4646" s="25"/>
      <c r="M4646" s="25"/>
      <c r="N4646" s="25"/>
      <c r="P4646" s="25"/>
    </row>
    <row r="4647" spans="10:16" x14ac:dyDescent="0.4">
      <c r="J4647" s="25"/>
      <c r="K4647" s="25"/>
      <c r="L4647" s="25"/>
      <c r="M4647" s="25"/>
      <c r="N4647" s="25"/>
      <c r="P4647" s="25"/>
    </row>
    <row r="4648" spans="10:16" x14ac:dyDescent="0.4">
      <c r="J4648" s="25"/>
      <c r="K4648" s="25"/>
      <c r="L4648" s="25"/>
      <c r="M4648" s="25"/>
      <c r="N4648" s="25"/>
      <c r="P4648" s="25"/>
    </row>
    <row r="4649" spans="10:16" x14ac:dyDescent="0.4">
      <c r="J4649" s="25"/>
      <c r="K4649" s="25"/>
      <c r="L4649" s="25"/>
      <c r="M4649" s="25"/>
      <c r="N4649" s="25"/>
      <c r="P4649" s="25"/>
    </row>
    <row r="4650" spans="10:16" x14ac:dyDescent="0.4">
      <c r="J4650" s="25"/>
      <c r="K4650" s="25"/>
      <c r="L4650" s="25"/>
      <c r="M4650" s="25"/>
      <c r="N4650" s="25"/>
      <c r="P4650" s="25"/>
    </row>
    <row r="4651" spans="10:16" x14ac:dyDescent="0.4">
      <c r="J4651" s="25"/>
      <c r="K4651" s="25"/>
      <c r="L4651" s="25"/>
      <c r="M4651" s="25"/>
      <c r="N4651" s="25"/>
      <c r="P4651" s="25"/>
    </row>
    <row r="4652" spans="10:16" x14ac:dyDescent="0.4">
      <c r="J4652" s="25"/>
      <c r="K4652" s="25"/>
      <c r="L4652" s="25"/>
      <c r="M4652" s="25"/>
      <c r="N4652" s="25"/>
      <c r="P4652" s="25"/>
    </row>
    <row r="4653" spans="10:16" x14ac:dyDescent="0.4">
      <c r="J4653" s="25"/>
      <c r="K4653" s="25"/>
      <c r="L4653" s="25"/>
      <c r="M4653" s="25"/>
      <c r="N4653" s="25"/>
      <c r="P4653" s="25"/>
    </row>
    <row r="4654" spans="10:16" x14ac:dyDescent="0.4">
      <c r="J4654" s="25"/>
      <c r="K4654" s="25"/>
      <c r="L4654" s="25"/>
      <c r="M4654" s="25"/>
      <c r="N4654" s="25"/>
      <c r="P4654" s="25"/>
    </row>
    <row r="4655" spans="10:16" x14ac:dyDescent="0.4">
      <c r="J4655" s="25"/>
      <c r="K4655" s="25"/>
      <c r="L4655" s="25"/>
      <c r="M4655" s="25"/>
      <c r="N4655" s="25"/>
      <c r="P4655" s="25"/>
    </row>
    <row r="4656" spans="10:16" x14ac:dyDescent="0.4">
      <c r="J4656" s="25"/>
      <c r="K4656" s="25"/>
      <c r="L4656" s="25"/>
      <c r="M4656" s="25"/>
      <c r="N4656" s="25"/>
      <c r="P4656" s="25"/>
    </row>
    <row r="4657" spans="10:16" x14ac:dyDescent="0.4">
      <c r="J4657" s="25"/>
      <c r="K4657" s="25"/>
      <c r="L4657" s="25"/>
      <c r="M4657" s="25"/>
      <c r="N4657" s="25"/>
      <c r="P4657" s="25"/>
    </row>
    <row r="4658" spans="10:16" x14ac:dyDescent="0.4">
      <c r="J4658" s="25"/>
      <c r="K4658" s="25"/>
      <c r="L4658" s="25"/>
      <c r="M4658" s="25"/>
      <c r="N4658" s="25"/>
      <c r="P4658" s="25"/>
    </row>
    <row r="4659" spans="10:16" x14ac:dyDescent="0.4">
      <c r="J4659" s="25"/>
      <c r="K4659" s="25"/>
      <c r="L4659" s="25"/>
      <c r="M4659" s="25"/>
      <c r="N4659" s="25"/>
      <c r="P4659" s="25"/>
    </row>
    <row r="4660" spans="10:16" x14ac:dyDescent="0.4">
      <c r="J4660" s="25"/>
      <c r="K4660" s="25"/>
      <c r="L4660" s="25"/>
      <c r="M4660" s="25"/>
      <c r="N4660" s="25"/>
      <c r="P4660" s="25"/>
    </row>
    <row r="4661" spans="10:16" x14ac:dyDescent="0.4">
      <c r="J4661" s="25"/>
      <c r="K4661" s="25"/>
      <c r="L4661" s="25"/>
      <c r="M4661" s="25"/>
      <c r="N4661" s="25"/>
      <c r="P4661" s="25"/>
    </row>
    <row r="4662" spans="10:16" x14ac:dyDescent="0.4">
      <c r="J4662" s="25"/>
      <c r="K4662" s="25"/>
      <c r="L4662" s="25"/>
      <c r="M4662" s="25"/>
      <c r="N4662" s="25"/>
      <c r="P4662" s="25"/>
    </row>
    <row r="4663" spans="10:16" x14ac:dyDescent="0.4">
      <c r="J4663" s="25"/>
      <c r="K4663" s="25"/>
      <c r="L4663" s="25"/>
      <c r="M4663" s="25"/>
      <c r="N4663" s="25"/>
      <c r="P4663" s="25"/>
    </row>
    <row r="4664" spans="10:16" x14ac:dyDescent="0.4">
      <c r="J4664" s="25"/>
      <c r="K4664" s="25"/>
      <c r="L4664" s="25"/>
      <c r="M4664" s="25"/>
      <c r="N4664" s="25"/>
      <c r="P4664" s="25"/>
    </row>
    <row r="4665" spans="10:16" x14ac:dyDescent="0.4">
      <c r="J4665" s="25"/>
      <c r="K4665" s="25"/>
      <c r="L4665" s="25"/>
      <c r="M4665" s="25"/>
      <c r="N4665" s="25"/>
      <c r="P4665" s="25"/>
    </row>
    <row r="4666" spans="10:16" x14ac:dyDescent="0.4">
      <c r="J4666" s="25"/>
      <c r="K4666" s="25"/>
      <c r="L4666" s="25"/>
      <c r="M4666" s="25"/>
      <c r="N4666" s="25"/>
      <c r="P4666" s="25"/>
    </row>
    <row r="4667" spans="10:16" x14ac:dyDescent="0.4">
      <c r="J4667" s="25"/>
      <c r="K4667" s="25"/>
      <c r="L4667" s="25"/>
      <c r="M4667" s="25"/>
      <c r="N4667" s="25"/>
      <c r="P4667" s="25"/>
    </row>
    <row r="4668" spans="10:16" x14ac:dyDescent="0.4">
      <c r="J4668" s="25"/>
      <c r="K4668" s="25"/>
      <c r="L4668" s="25"/>
      <c r="M4668" s="25"/>
      <c r="N4668" s="25"/>
      <c r="P4668" s="25"/>
    </row>
    <row r="4669" spans="10:16" x14ac:dyDescent="0.4">
      <c r="J4669" s="25"/>
      <c r="K4669" s="25"/>
      <c r="L4669" s="25"/>
      <c r="M4669" s="25"/>
      <c r="N4669" s="25"/>
      <c r="P4669" s="25"/>
    </row>
    <row r="4670" spans="10:16" x14ac:dyDescent="0.4">
      <c r="J4670" s="25"/>
      <c r="K4670" s="25"/>
      <c r="L4670" s="25"/>
      <c r="M4670" s="25"/>
      <c r="N4670" s="25"/>
      <c r="P4670" s="25"/>
    </row>
    <row r="4671" spans="10:16" x14ac:dyDescent="0.4">
      <c r="J4671" s="25"/>
      <c r="K4671" s="25"/>
      <c r="L4671" s="25"/>
      <c r="M4671" s="25"/>
      <c r="N4671" s="25"/>
      <c r="P4671" s="25"/>
    </row>
    <row r="4672" spans="10:16" x14ac:dyDescent="0.4">
      <c r="J4672" s="25"/>
      <c r="K4672" s="25"/>
      <c r="L4672" s="25"/>
      <c r="M4672" s="25"/>
      <c r="N4672" s="25"/>
      <c r="P4672" s="25"/>
    </row>
    <row r="4673" spans="10:16" x14ac:dyDescent="0.4">
      <c r="J4673" s="25"/>
      <c r="K4673" s="25"/>
      <c r="L4673" s="25"/>
      <c r="M4673" s="25"/>
      <c r="N4673" s="25"/>
      <c r="P4673" s="25"/>
    </row>
    <row r="4674" spans="10:16" x14ac:dyDescent="0.4">
      <c r="J4674" s="25"/>
      <c r="K4674" s="25"/>
      <c r="L4674" s="25"/>
      <c r="M4674" s="25"/>
      <c r="N4674" s="25"/>
      <c r="P4674" s="25"/>
    </row>
    <row r="4675" spans="10:16" x14ac:dyDescent="0.4">
      <c r="J4675" s="25"/>
      <c r="K4675" s="25"/>
      <c r="L4675" s="25"/>
      <c r="M4675" s="25"/>
      <c r="N4675" s="25"/>
      <c r="P4675" s="25"/>
    </row>
    <row r="4676" spans="10:16" x14ac:dyDescent="0.4">
      <c r="J4676" s="25"/>
      <c r="K4676" s="25"/>
      <c r="L4676" s="25"/>
      <c r="M4676" s="25"/>
      <c r="N4676" s="25"/>
      <c r="P4676" s="25"/>
    </row>
    <row r="4677" spans="10:16" x14ac:dyDescent="0.4">
      <c r="J4677" s="25"/>
      <c r="K4677" s="25"/>
      <c r="L4677" s="25"/>
      <c r="M4677" s="25"/>
      <c r="N4677" s="25"/>
      <c r="P4677" s="25"/>
    </row>
    <row r="4678" spans="10:16" x14ac:dyDescent="0.4">
      <c r="J4678" s="25"/>
      <c r="K4678" s="25"/>
      <c r="L4678" s="25"/>
      <c r="M4678" s="25"/>
      <c r="N4678" s="25"/>
      <c r="P4678" s="25"/>
    </row>
    <row r="4679" spans="10:16" x14ac:dyDescent="0.4">
      <c r="J4679" s="25"/>
      <c r="K4679" s="25"/>
      <c r="L4679" s="25"/>
      <c r="M4679" s="25"/>
      <c r="N4679" s="25"/>
      <c r="P4679" s="25"/>
    </row>
    <row r="4680" spans="10:16" x14ac:dyDescent="0.4">
      <c r="J4680" s="25"/>
      <c r="K4680" s="25"/>
      <c r="L4680" s="25"/>
      <c r="M4680" s="25"/>
      <c r="N4680" s="25"/>
      <c r="P4680" s="25"/>
    </row>
    <row r="4681" spans="10:16" x14ac:dyDescent="0.4">
      <c r="J4681" s="25"/>
      <c r="K4681" s="25"/>
      <c r="L4681" s="25"/>
      <c r="M4681" s="25"/>
      <c r="N4681" s="25"/>
      <c r="P4681" s="25"/>
    </row>
    <row r="4682" spans="10:16" x14ac:dyDescent="0.4">
      <c r="J4682" s="25"/>
      <c r="K4682" s="25"/>
      <c r="L4682" s="25"/>
      <c r="M4682" s="25"/>
      <c r="N4682" s="25"/>
      <c r="P4682" s="25"/>
    </row>
    <row r="4683" spans="10:16" x14ac:dyDescent="0.4">
      <c r="J4683" s="25"/>
      <c r="K4683" s="25"/>
      <c r="L4683" s="25"/>
      <c r="M4683" s="25"/>
      <c r="N4683" s="25"/>
      <c r="P4683" s="25"/>
    </row>
    <row r="4684" spans="10:16" x14ac:dyDescent="0.4">
      <c r="J4684" s="25"/>
      <c r="K4684" s="25"/>
      <c r="L4684" s="25"/>
      <c r="M4684" s="25"/>
      <c r="N4684" s="25"/>
      <c r="P4684" s="25"/>
    </row>
    <row r="4685" spans="10:16" x14ac:dyDescent="0.4">
      <c r="J4685" s="25"/>
      <c r="K4685" s="25"/>
      <c r="L4685" s="25"/>
      <c r="M4685" s="25"/>
      <c r="N4685" s="25"/>
      <c r="P4685" s="25"/>
    </row>
    <row r="4686" spans="10:16" x14ac:dyDescent="0.4">
      <c r="J4686" s="25"/>
      <c r="K4686" s="25"/>
      <c r="L4686" s="25"/>
      <c r="M4686" s="25"/>
      <c r="N4686" s="25"/>
      <c r="P4686" s="25"/>
    </row>
    <row r="4687" spans="10:16" x14ac:dyDescent="0.4">
      <c r="J4687" s="25"/>
      <c r="K4687" s="25"/>
      <c r="L4687" s="25"/>
      <c r="M4687" s="25"/>
      <c r="N4687" s="25"/>
      <c r="P4687" s="25"/>
    </row>
    <row r="4688" spans="10:16" x14ac:dyDescent="0.4">
      <c r="J4688" s="25"/>
      <c r="K4688" s="25"/>
      <c r="L4688" s="25"/>
      <c r="M4688" s="25"/>
      <c r="N4688" s="25"/>
      <c r="P4688" s="25"/>
    </row>
    <row r="4689" spans="10:16" x14ac:dyDescent="0.4">
      <c r="J4689" s="25"/>
      <c r="K4689" s="25"/>
      <c r="L4689" s="25"/>
      <c r="M4689" s="25"/>
      <c r="N4689" s="25"/>
      <c r="P4689" s="25"/>
    </row>
    <row r="4690" spans="10:16" x14ac:dyDescent="0.4">
      <c r="J4690" s="25"/>
      <c r="K4690" s="25"/>
      <c r="L4690" s="25"/>
      <c r="M4690" s="25"/>
      <c r="N4690" s="25"/>
      <c r="P4690" s="25"/>
    </row>
    <row r="4691" spans="10:16" x14ac:dyDescent="0.4">
      <c r="J4691" s="25"/>
      <c r="K4691" s="25"/>
      <c r="L4691" s="25"/>
      <c r="M4691" s="25"/>
      <c r="N4691" s="25"/>
      <c r="P4691" s="25"/>
    </row>
    <row r="4692" spans="10:16" x14ac:dyDescent="0.4">
      <c r="J4692" s="25"/>
      <c r="K4692" s="25"/>
      <c r="L4692" s="25"/>
      <c r="M4692" s="25"/>
      <c r="N4692" s="25"/>
      <c r="P4692" s="25"/>
    </row>
    <row r="4693" spans="10:16" x14ac:dyDescent="0.4">
      <c r="J4693" s="25"/>
      <c r="K4693" s="25"/>
      <c r="L4693" s="25"/>
      <c r="M4693" s="25"/>
      <c r="N4693" s="25"/>
      <c r="P4693" s="25"/>
    </row>
    <row r="4694" spans="10:16" x14ac:dyDescent="0.4">
      <c r="J4694" s="25"/>
      <c r="K4694" s="25"/>
      <c r="L4694" s="25"/>
      <c r="M4694" s="25"/>
      <c r="N4694" s="25"/>
      <c r="P4694" s="25"/>
    </row>
    <row r="4695" spans="10:16" x14ac:dyDescent="0.4">
      <c r="J4695" s="25"/>
      <c r="K4695" s="25"/>
      <c r="L4695" s="25"/>
      <c r="M4695" s="25"/>
      <c r="N4695" s="25"/>
      <c r="P4695" s="25"/>
    </row>
    <row r="4696" spans="10:16" x14ac:dyDescent="0.4">
      <c r="J4696" s="25"/>
      <c r="K4696" s="25"/>
      <c r="L4696" s="25"/>
      <c r="M4696" s="25"/>
      <c r="N4696" s="25"/>
      <c r="P4696" s="25"/>
    </row>
    <row r="4697" spans="10:16" x14ac:dyDescent="0.4">
      <c r="J4697" s="25"/>
      <c r="K4697" s="25"/>
      <c r="L4697" s="25"/>
      <c r="M4697" s="25"/>
      <c r="N4697" s="25"/>
      <c r="P4697" s="25"/>
    </row>
    <row r="4698" spans="10:16" x14ac:dyDescent="0.4">
      <c r="J4698" s="25"/>
      <c r="K4698" s="25"/>
      <c r="L4698" s="25"/>
      <c r="M4698" s="25"/>
      <c r="N4698" s="25"/>
      <c r="P4698" s="25"/>
    </row>
    <row r="4699" spans="10:16" x14ac:dyDescent="0.4">
      <c r="J4699" s="25"/>
      <c r="K4699" s="25"/>
      <c r="L4699" s="25"/>
      <c r="M4699" s="25"/>
      <c r="N4699" s="25"/>
      <c r="P4699" s="25"/>
    </row>
    <row r="4700" spans="10:16" x14ac:dyDescent="0.4">
      <c r="J4700" s="25"/>
      <c r="K4700" s="25"/>
      <c r="L4700" s="25"/>
      <c r="M4700" s="25"/>
      <c r="N4700" s="25"/>
      <c r="P4700" s="25"/>
    </row>
    <row r="4701" spans="10:16" x14ac:dyDescent="0.4">
      <c r="J4701" s="25"/>
      <c r="K4701" s="25"/>
      <c r="L4701" s="25"/>
      <c r="M4701" s="25"/>
      <c r="N4701" s="25"/>
      <c r="P4701" s="25"/>
    </row>
    <row r="4702" spans="10:16" x14ac:dyDescent="0.4">
      <c r="J4702" s="25"/>
      <c r="K4702" s="25"/>
      <c r="L4702" s="25"/>
      <c r="M4702" s="25"/>
      <c r="N4702" s="25"/>
      <c r="P4702" s="25"/>
    </row>
    <row r="4703" spans="10:16" x14ac:dyDescent="0.4">
      <c r="J4703" s="25"/>
      <c r="K4703" s="25"/>
      <c r="L4703" s="25"/>
      <c r="M4703" s="25"/>
      <c r="N4703" s="25"/>
      <c r="P4703" s="25"/>
    </row>
    <row r="4704" spans="10:16" x14ac:dyDescent="0.4">
      <c r="J4704" s="25"/>
      <c r="K4704" s="25"/>
      <c r="L4704" s="25"/>
      <c r="M4704" s="25"/>
      <c r="N4704" s="25"/>
      <c r="P4704" s="25"/>
    </row>
    <row r="4705" spans="10:16" x14ac:dyDescent="0.4">
      <c r="J4705" s="25"/>
      <c r="K4705" s="25"/>
      <c r="L4705" s="25"/>
      <c r="M4705" s="25"/>
      <c r="N4705" s="25"/>
      <c r="P4705" s="25"/>
    </row>
    <row r="4706" spans="10:16" x14ac:dyDescent="0.4">
      <c r="J4706" s="25"/>
      <c r="K4706" s="25"/>
      <c r="L4706" s="25"/>
      <c r="M4706" s="25"/>
      <c r="N4706" s="25"/>
      <c r="P4706" s="25"/>
    </row>
    <row r="4707" spans="10:16" x14ac:dyDescent="0.4">
      <c r="J4707" s="25"/>
      <c r="K4707" s="25"/>
      <c r="L4707" s="25"/>
      <c r="M4707" s="25"/>
      <c r="N4707" s="25"/>
      <c r="P4707" s="25"/>
    </row>
    <row r="4708" spans="10:16" x14ac:dyDescent="0.4">
      <c r="J4708" s="25"/>
      <c r="K4708" s="25"/>
      <c r="L4708" s="25"/>
      <c r="M4708" s="25"/>
      <c r="N4708" s="25"/>
      <c r="P4708" s="25"/>
    </row>
    <row r="4709" spans="10:16" x14ac:dyDescent="0.4">
      <c r="J4709" s="25"/>
      <c r="K4709" s="25"/>
      <c r="L4709" s="25"/>
      <c r="M4709" s="25"/>
      <c r="N4709" s="25"/>
      <c r="P4709" s="25"/>
    </row>
    <row r="4710" spans="10:16" x14ac:dyDescent="0.4">
      <c r="J4710" s="25"/>
      <c r="K4710" s="25"/>
      <c r="L4710" s="25"/>
      <c r="M4710" s="25"/>
      <c r="N4710" s="25"/>
      <c r="P4710" s="25"/>
    </row>
    <row r="4711" spans="10:16" x14ac:dyDescent="0.4">
      <c r="J4711" s="25"/>
      <c r="K4711" s="25"/>
      <c r="L4711" s="25"/>
      <c r="M4711" s="25"/>
      <c r="N4711" s="25"/>
      <c r="P4711" s="25"/>
    </row>
    <row r="4712" spans="10:16" x14ac:dyDescent="0.4">
      <c r="J4712" s="25"/>
      <c r="K4712" s="25"/>
      <c r="L4712" s="25"/>
      <c r="M4712" s="25"/>
      <c r="N4712" s="25"/>
      <c r="P4712" s="25"/>
    </row>
    <row r="4713" spans="10:16" x14ac:dyDescent="0.4">
      <c r="J4713" s="25"/>
      <c r="K4713" s="25"/>
      <c r="L4713" s="25"/>
      <c r="M4713" s="25"/>
      <c r="N4713" s="25"/>
      <c r="P4713" s="25"/>
    </row>
    <row r="4714" spans="10:16" x14ac:dyDescent="0.4">
      <c r="J4714" s="25"/>
      <c r="K4714" s="25"/>
      <c r="L4714" s="25"/>
      <c r="M4714" s="25"/>
      <c r="N4714" s="25"/>
      <c r="P4714" s="25"/>
    </row>
    <row r="4715" spans="10:16" x14ac:dyDescent="0.4">
      <c r="J4715" s="25"/>
      <c r="K4715" s="25"/>
      <c r="L4715" s="25"/>
      <c r="M4715" s="25"/>
      <c r="N4715" s="25"/>
      <c r="P4715" s="25"/>
    </row>
    <row r="4716" spans="10:16" x14ac:dyDescent="0.4">
      <c r="J4716" s="25"/>
      <c r="K4716" s="25"/>
      <c r="L4716" s="25"/>
      <c r="M4716" s="25"/>
      <c r="N4716" s="25"/>
      <c r="P4716" s="25"/>
    </row>
    <row r="4717" spans="10:16" x14ac:dyDescent="0.4">
      <c r="J4717" s="25"/>
      <c r="K4717" s="25"/>
      <c r="L4717" s="25"/>
      <c r="M4717" s="25"/>
      <c r="N4717" s="25"/>
      <c r="P4717" s="25"/>
    </row>
    <row r="4718" spans="10:16" x14ac:dyDescent="0.4">
      <c r="J4718" s="25"/>
      <c r="K4718" s="25"/>
      <c r="L4718" s="25"/>
      <c r="M4718" s="25"/>
      <c r="N4718" s="25"/>
      <c r="P4718" s="25"/>
    </row>
    <row r="4719" spans="10:16" x14ac:dyDescent="0.4">
      <c r="J4719" s="25"/>
      <c r="K4719" s="25"/>
      <c r="L4719" s="25"/>
      <c r="M4719" s="25"/>
      <c r="N4719" s="25"/>
      <c r="P4719" s="25"/>
    </row>
    <row r="4720" spans="10:16" x14ac:dyDescent="0.4">
      <c r="J4720" s="25"/>
      <c r="K4720" s="25"/>
      <c r="L4720" s="25"/>
      <c r="M4720" s="25"/>
      <c r="N4720" s="25"/>
      <c r="P4720" s="25"/>
    </row>
    <row r="4721" spans="10:16" x14ac:dyDescent="0.4">
      <c r="J4721" s="25"/>
      <c r="K4721" s="25"/>
      <c r="L4721" s="25"/>
      <c r="M4721" s="25"/>
      <c r="N4721" s="25"/>
      <c r="P4721" s="25"/>
    </row>
    <row r="4722" spans="10:16" x14ac:dyDescent="0.4">
      <c r="J4722" s="25"/>
      <c r="K4722" s="25"/>
      <c r="L4722" s="25"/>
      <c r="M4722" s="25"/>
      <c r="N4722" s="25"/>
      <c r="P4722" s="25"/>
    </row>
    <row r="4723" spans="10:16" x14ac:dyDescent="0.4">
      <c r="J4723" s="25"/>
      <c r="K4723" s="25"/>
      <c r="L4723" s="25"/>
      <c r="M4723" s="25"/>
      <c r="N4723" s="25"/>
      <c r="P4723" s="25"/>
    </row>
    <row r="4724" spans="10:16" x14ac:dyDescent="0.4">
      <c r="J4724" s="25"/>
      <c r="K4724" s="25"/>
      <c r="L4724" s="25"/>
      <c r="M4724" s="25"/>
      <c r="N4724" s="25"/>
      <c r="P4724" s="25"/>
    </row>
    <row r="4725" spans="10:16" x14ac:dyDescent="0.4">
      <c r="J4725" s="25"/>
      <c r="K4725" s="25"/>
      <c r="L4725" s="25"/>
      <c r="M4725" s="25"/>
      <c r="N4725" s="25"/>
      <c r="P4725" s="25"/>
    </row>
    <row r="4726" spans="10:16" x14ac:dyDescent="0.4">
      <c r="J4726" s="25"/>
      <c r="K4726" s="25"/>
      <c r="L4726" s="25"/>
      <c r="M4726" s="25"/>
      <c r="N4726" s="25"/>
      <c r="P4726" s="25"/>
    </row>
    <row r="4727" spans="10:16" x14ac:dyDescent="0.4">
      <c r="J4727" s="25"/>
      <c r="K4727" s="25"/>
      <c r="L4727" s="25"/>
      <c r="M4727" s="25"/>
      <c r="N4727" s="25"/>
      <c r="P4727" s="25"/>
    </row>
    <row r="4728" spans="10:16" x14ac:dyDescent="0.4">
      <c r="J4728" s="25"/>
      <c r="K4728" s="25"/>
      <c r="L4728" s="25"/>
      <c r="M4728" s="25"/>
      <c r="N4728" s="25"/>
      <c r="P4728" s="25"/>
    </row>
    <row r="4729" spans="10:16" x14ac:dyDescent="0.4">
      <c r="J4729" s="25"/>
      <c r="K4729" s="25"/>
      <c r="L4729" s="25"/>
      <c r="M4729" s="25"/>
      <c r="N4729" s="25"/>
      <c r="P4729" s="25"/>
    </row>
    <row r="4730" spans="10:16" x14ac:dyDescent="0.4">
      <c r="J4730" s="25"/>
      <c r="K4730" s="25"/>
      <c r="L4730" s="25"/>
      <c r="M4730" s="25"/>
      <c r="N4730" s="25"/>
      <c r="P4730" s="25"/>
    </row>
    <row r="4731" spans="10:16" x14ac:dyDescent="0.4">
      <c r="J4731" s="25"/>
      <c r="K4731" s="25"/>
      <c r="L4731" s="25"/>
      <c r="M4731" s="25"/>
      <c r="N4731" s="25"/>
      <c r="P4731" s="25"/>
    </row>
    <row r="4732" spans="10:16" x14ac:dyDescent="0.4">
      <c r="J4732" s="25"/>
      <c r="K4732" s="25"/>
      <c r="L4732" s="25"/>
      <c r="M4732" s="25"/>
      <c r="N4732" s="25"/>
      <c r="P4732" s="25"/>
    </row>
    <row r="4733" spans="10:16" x14ac:dyDescent="0.4">
      <c r="J4733" s="25"/>
      <c r="K4733" s="25"/>
      <c r="L4733" s="25"/>
      <c r="M4733" s="25"/>
      <c r="N4733" s="25"/>
      <c r="P4733" s="25"/>
    </row>
    <row r="4734" spans="10:16" x14ac:dyDescent="0.4">
      <c r="J4734" s="25"/>
      <c r="K4734" s="25"/>
      <c r="L4734" s="25"/>
      <c r="M4734" s="25"/>
      <c r="N4734" s="25"/>
      <c r="P4734" s="25"/>
    </row>
    <row r="4735" spans="10:16" x14ac:dyDescent="0.4">
      <c r="J4735" s="25"/>
      <c r="K4735" s="25"/>
      <c r="L4735" s="25"/>
      <c r="M4735" s="25"/>
      <c r="N4735" s="25"/>
      <c r="P4735" s="25"/>
    </row>
    <row r="4736" spans="10:16" x14ac:dyDescent="0.4">
      <c r="J4736" s="25"/>
      <c r="K4736" s="25"/>
      <c r="L4736" s="25"/>
      <c r="M4736" s="25"/>
      <c r="N4736" s="25"/>
      <c r="P4736" s="25"/>
    </row>
    <row r="4737" spans="10:16" x14ac:dyDescent="0.4">
      <c r="J4737" s="25"/>
      <c r="K4737" s="25"/>
      <c r="L4737" s="25"/>
      <c r="M4737" s="25"/>
      <c r="N4737" s="25"/>
      <c r="P4737" s="25"/>
    </row>
    <row r="4738" spans="10:16" x14ac:dyDescent="0.4">
      <c r="J4738" s="25"/>
      <c r="K4738" s="25"/>
      <c r="L4738" s="25"/>
      <c r="M4738" s="25"/>
      <c r="N4738" s="25"/>
      <c r="P4738" s="25"/>
    </row>
    <row r="4739" spans="10:16" x14ac:dyDescent="0.4">
      <c r="J4739" s="25"/>
      <c r="K4739" s="25"/>
      <c r="L4739" s="25"/>
      <c r="M4739" s="25"/>
      <c r="N4739" s="25"/>
      <c r="P4739" s="25"/>
    </row>
    <row r="4740" spans="10:16" x14ac:dyDescent="0.4">
      <c r="J4740" s="25"/>
      <c r="K4740" s="25"/>
      <c r="L4740" s="25"/>
      <c r="M4740" s="25"/>
      <c r="N4740" s="25"/>
      <c r="P4740" s="25"/>
    </row>
    <row r="4741" spans="10:16" x14ac:dyDescent="0.4">
      <c r="J4741" s="25"/>
      <c r="K4741" s="25"/>
      <c r="L4741" s="25"/>
      <c r="M4741" s="25"/>
      <c r="N4741" s="25"/>
      <c r="P4741" s="25"/>
    </row>
    <row r="4742" spans="10:16" x14ac:dyDescent="0.4">
      <c r="J4742" s="25"/>
      <c r="K4742" s="25"/>
      <c r="L4742" s="25"/>
      <c r="M4742" s="25"/>
      <c r="N4742" s="25"/>
      <c r="P4742" s="25"/>
    </row>
    <row r="4743" spans="10:16" x14ac:dyDescent="0.4">
      <c r="J4743" s="25"/>
      <c r="K4743" s="25"/>
      <c r="L4743" s="25"/>
      <c r="M4743" s="25"/>
      <c r="N4743" s="25"/>
      <c r="P4743" s="25"/>
    </row>
    <row r="4744" spans="10:16" x14ac:dyDescent="0.4">
      <c r="J4744" s="25"/>
      <c r="K4744" s="25"/>
      <c r="L4744" s="25"/>
      <c r="M4744" s="25"/>
      <c r="N4744" s="25"/>
      <c r="P4744" s="25"/>
    </row>
    <row r="4745" spans="10:16" x14ac:dyDescent="0.4">
      <c r="J4745" s="25"/>
      <c r="K4745" s="25"/>
      <c r="L4745" s="25"/>
      <c r="M4745" s="25"/>
      <c r="N4745" s="25"/>
      <c r="P4745" s="25"/>
    </row>
    <row r="4746" spans="10:16" x14ac:dyDescent="0.4">
      <c r="J4746" s="25"/>
      <c r="K4746" s="25"/>
      <c r="L4746" s="25"/>
      <c r="M4746" s="25"/>
      <c r="N4746" s="25"/>
      <c r="P4746" s="25"/>
    </row>
    <row r="4747" spans="10:16" x14ac:dyDescent="0.4">
      <c r="J4747" s="25"/>
      <c r="K4747" s="25"/>
      <c r="L4747" s="25"/>
      <c r="M4747" s="25"/>
      <c r="N4747" s="25"/>
      <c r="P4747" s="25"/>
    </row>
    <row r="4748" spans="10:16" x14ac:dyDescent="0.4">
      <c r="J4748" s="25"/>
      <c r="K4748" s="25"/>
      <c r="L4748" s="25"/>
      <c r="M4748" s="25"/>
      <c r="N4748" s="25"/>
      <c r="P4748" s="25"/>
    </row>
    <row r="4749" spans="10:16" x14ac:dyDescent="0.4">
      <c r="J4749" s="25"/>
      <c r="K4749" s="25"/>
      <c r="L4749" s="25"/>
      <c r="M4749" s="25"/>
      <c r="N4749" s="25"/>
      <c r="P4749" s="25"/>
    </row>
    <row r="4750" spans="10:16" x14ac:dyDescent="0.4">
      <c r="J4750" s="25"/>
      <c r="K4750" s="25"/>
      <c r="L4750" s="25"/>
      <c r="M4750" s="25"/>
      <c r="N4750" s="25"/>
      <c r="P4750" s="25"/>
    </row>
    <row r="4751" spans="10:16" x14ac:dyDescent="0.4">
      <c r="J4751" s="25"/>
      <c r="K4751" s="25"/>
      <c r="L4751" s="25"/>
      <c r="M4751" s="25"/>
      <c r="N4751" s="25"/>
      <c r="P4751" s="25"/>
    </row>
    <row r="4752" spans="10:16" x14ac:dyDescent="0.4">
      <c r="J4752" s="25"/>
      <c r="K4752" s="25"/>
      <c r="L4752" s="25"/>
      <c r="M4752" s="25"/>
      <c r="N4752" s="25"/>
      <c r="P4752" s="25"/>
    </row>
    <row r="4753" spans="10:16" x14ac:dyDescent="0.4">
      <c r="J4753" s="25"/>
      <c r="K4753" s="25"/>
      <c r="L4753" s="25"/>
      <c r="M4753" s="25"/>
      <c r="N4753" s="25"/>
      <c r="P4753" s="25"/>
    </row>
    <row r="4754" spans="10:16" x14ac:dyDescent="0.4">
      <c r="J4754" s="25"/>
      <c r="K4754" s="25"/>
      <c r="L4754" s="25"/>
      <c r="M4754" s="25"/>
      <c r="N4754" s="25"/>
      <c r="P4754" s="25"/>
    </row>
    <row r="4755" spans="10:16" x14ac:dyDescent="0.4">
      <c r="J4755" s="25"/>
      <c r="K4755" s="25"/>
      <c r="L4755" s="25"/>
      <c r="M4755" s="25"/>
      <c r="N4755" s="25"/>
      <c r="P4755" s="25"/>
    </row>
    <row r="4756" spans="10:16" x14ac:dyDescent="0.4">
      <c r="J4756" s="25"/>
      <c r="K4756" s="25"/>
      <c r="L4756" s="25"/>
      <c r="M4756" s="25"/>
      <c r="N4756" s="25"/>
      <c r="P4756" s="25"/>
    </row>
    <row r="4757" spans="10:16" x14ac:dyDescent="0.4">
      <c r="J4757" s="25"/>
      <c r="K4757" s="25"/>
      <c r="L4757" s="25"/>
      <c r="M4757" s="25"/>
      <c r="N4757" s="25"/>
      <c r="P4757" s="25"/>
    </row>
    <row r="4758" spans="10:16" x14ac:dyDescent="0.4">
      <c r="J4758" s="25"/>
      <c r="K4758" s="25"/>
      <c r="L4758" s="25"/>
      <c r="M4758" s="25"/>
      <c r="N4758" s="25"/>
      <c r="P4758" s="25"/>
    </row>
    <row r="4759" spans="10:16" x14ac:dyDescent="0.4">
      <c r="J4759" s="25"/>
      <c r="K4759" s="25"/>
      <c r="L4759" s="25"/>
      <c r="M4759" s="25"/>
      <c r="N4759" s="25"/>
      <c r="P4759" s="25"/>
    </row>
    <row r="4760" spans="10:16" x14ac:dyDescent="0.4">
      <c r="J4760" s="25"/>
      <c r="K4760" s="25"/>
      <c r="L4760" s="25"/>
      <c r="M4760" s="25"/>
      <c r="N4760" s="25"/>
      <c r="P4760" s="25"/>
    </row>
    <row r="4761" spans="10:16" x14ac:dyDescent="0.4">
      <c r="J4761" s="25"/>
      <c r="K4761" s="25"/>
      <c r="L4761" s="25"/>
      <c r="M4761" s="25"/>
      <c r="N4761" s="25"/>
      <c r="P4761" s="25"/>
    </row>
    <row r="4762" spans="10:16" x14ac:dyDescent="0.4">
      <c r="J4762" s="25"/>
      <c r="K4762" s="25"/>
      <c r="L4762" s="25"/>
      <c r="M4762" s="25"/>
      <c r="N4762" s="25"/>
      <c r="P4762" s="25"/>
    </row>
    <row r="4763" spans="10:16" x14ac:dyDescent="0.4">
      <c r="J4763" s="25"/>
      <c r="K4763" s="25"/>
      <c r="L4763" s="25"/>
      <c r="M4763" s="25"/>
      <c r="N4763" s="25"/>
      <c r="P4763" s="25"/>
    </row>
    <row r="4764" spans="10:16" x14ac:dyDescent="0.4">
      <c r="J4764" s="25"/>
      <c r="K4764" s="25"/>
      <c r="L4764" s="25"/>
      <c r="M4764" s="25"/>
      <c r="N4764" s="25"/>
      <c r="P4764" s="25"/>
    </row>
    <row r="4765" spans="10:16" x14ac:dyDescent="0.4">
      <c r="J4765" s="25"/>
      <c r="K4765" s="25"/>
      <c r="L4765" s="25"/>
      <c r="M4765" s="25"/>
      <c r="N4765" s="25"/>
      <c r="P4765" s="25"/>
    </row>
    <row r="4766" spans="10:16" x14ac:dyDescent="0.4">
      <c r="J4766" s="25"/>
      <c r="K4766" s="25"/>
      <c r="L4766" s="25"/>
      <c r="M4766" s="25"/>
      <c r="N4766" s="25"/>
      <c r="P4766" s="25"/>
    </row>
    <row r="4767" spans="10:16" x14ac:dyDescent="0.4">
      <c r="J4767" s="25"/>
      <c r="K4767" s="25"/>
      <c r="L4767" s="25"/>
      <c r="M4767" s="25"/>
      <c r="N4767" s="25"/>
      <c r="P4767" s="25"/>
    </row>
    <row r="4768" spans="10:16" x14ac:dyDescent="0.4">
      <c r="J4768" s="25"/>
      <c r="K4768" s="25"/>
      <c r="L4768" s="25"/>
      <c r="M4768" s="25"/>
      <c r="N4768" s="25"/>
      <c r="P4768" s="25"/>
    </row>
    <row r="4769" spans="10:16" x14ac:dyDescent="0.4">
      <c r="J4769" s="25"/>
      <c r="K4769" s="25"/>
      <c r="L4769" s="25"/>
      <c r="M4769" s="25"/>
      <c r="N4769" s="25"/>
      <c r="P4769" s="25"/>
    </row>
    <row r="4770" spans="10:16" x14ac:dyDescent="0.4">
      <c r="J4770" s="25"/>
      <c r="K4770" s="25"/>
      <c r="L4770" s="25"/>
      <c r="M4770" s="25"/>
      <c r="N4770" s="25"/>
      <c r="P4770" s="25"/>
    </row>
    <row r="4771" spans="10:16" x14ac:dyDescent="0.4">
      <c r="J4771" s="25"/>
      <c r="K4771" s="25"/>
      <c r="L4771" s="25"/>
      <c r="M4771" s="25"/>
      <c r="N4771" s="25"/>
      <c r="P4771" s="25"/>
    </row>
    <row r="4772" spans="10:16" x14ac:dyDescent="0.4">
      <c r="J4772" s="25"/>
      <c r="K4772" s="25"/>
      <c r="L4772" s="25"/>
      <c r="M4772" s="25"/>
      <c r="N4772" s="25"/>
      <c r="P4772" s="25"/>
    </row>
    <row r="4773" spans="10:16" x14ac:dyDescent="0.4">
      <c r="J4773" s="25"/>
      <c r="K4773" s="25"/>
      <c r="L4773" s="25"/>
      <c r="M4773" s="25"/>
      <c r="N4773" s="25"/>
      <c r="P4773" s="25"/>
    </row>
    <row r="4774" spans="10:16" x14ac:dyDescent="0.4">
      <c r="J4774" s="25"/>
      <c r="K4774" s="25"/>
      <c r="L4774" s="25"/>
      <c r="M4774" s="25"/>
      <c r="N4774" s="25"/>
      <c r="P4774" s="25"/>
    </row>
    <row r="4775" spans="10:16" x14ac:dyDescent="0.4">
      <c r="J4775" s="25"/>
      <c r="K4775" s="25"/>
      <c r="L4775" s="25"/>
      <c r="M4775" s="25"/>
      <c r="N4775" s="25"/>
      <c r="P4775" s="25"/>
    </row>
    <row r="4776" spans="10:16" x14ac:dyDescent="0.4">
      <c r="J4776" s="25"/>
      <c r="K4776" s="25"/>
      <c r="L4776" s="25"/>
      <c r="M4776" s="25"/>
      <c r="N4776" s="25"/>
      <c r="P4776" s="25"/>
    </row>
    <row r="4777" spans="10:16" x14ac:dyDescent="0.4">
      <c r="J4777" s="25"/>
      <c r="K4777" s="25"/>
      <c r="L4777" s="25"/>
      <c r="M4777" s="25"/>
      <c r="N4777" s="25"/>
      <c r="P4777" s="25"/>
    </row>
    <row r="4778" spans="10:16" x14ac:dyDescent="0.4">
      <c r="J4778" s="25"/>
      <c r="K4778" s="25"/>
      <c r="L4778" s="25"/>
      <c r="M4778" s="25"/>
      <c r="N4778" s="25"/>
      <c r="P4778" s="25"/>
    </row>
    <row r="4779" spans="10:16" x14ac:dyDescent="0.4">
      <c r="J4779" s="25"/>
      <c r="K4779" s="25"/>
      <c r="L4779" s="25"/>
      <c r="M4779" s="25"/>
      <c r="N4779" s="25"/>
      <c r="P4779" s="25"/>
    </row>
    <row r="4780" spans="10:16" x14ac:dyDescent="0.4">
      <c r="J4780" s="25"/>
      <c r="K4780" s="25"/>
      <c r="L4780" s="25"/>
      <c r="M4780" s="25"/>
      <c r="N4780" s="25"/>
      <c r="P4780" s="25"/>
    </row>
    <row r="4781" spans="10:16" x14ac:dyDescent="0.4">
      <c r="J4781" s="25"/>
      <c r="K4781" s="25"/>
      <c r="L4781" s="25"/>
      <c r="M4781" s="25"/>
      <c r="N4781" s="25"/>
      <c r="P4781" s="25"/>
    </row>
    <row r="4782" spans="10:16" x14ac:dyDescent="0.4">
      <c r="J4782" s="25"/>
      <c r="K4782" s="25"/>
      <c r="L4782" s="25"/>
      <c r="M4782" s="25"/>
      <c r="N4782" s="25"/>
      <c r="P4782" s="25"/>
    </row>
    <row r="4783" spans="10:16" x14ac:dyDescent="0.4">
      <c r="J4783" s="25"/>
      <c r="K4783" s="25"/>
      <c r="L4783" s="25"/>
      <c r="M4783" s="25"/>
      <c r="N4783" s="25"/>
      <c r="P4783" s="25"/>
    </row>
    <row r="4784" spans="10:16" x14ac:dyDescent="0.4">
      <c r="J4784" s="25"/>
      <c r="K4784" s="25"/>
      <c r="L4784" s="25"/>
      <c r="M4784" s="25"/>
      <c r="N4784" s="25"/>
      <c r="P4784" s="25"/>
    </row>
    <row r="4785" spans="10:16" x14ac:dyDescent="0.4">
      <c r="J4785" s="25"/>
      <c r="K4785" s="25"/>
      <c r="L4785" s="25"/>
      <c r="M4785" s="25"/>
      <c r="N4785" s="25"/>
      <c r="P4785" s="25"/>
    </row>
    <row r="4786" spans="10:16" x14ac:dyDescent="0.4">
      <c r="J4786" s="25"/>
      <c r="K4786" s="25"/>
      <c r="L4786" s="25"/>
      <c r="M4786" s="25"/>
      <c r="N4786" s="25"/>
      <c r="P4786" s="25"/>
    </row>
    <row r="4787" spans="10:16" x14ac:dyDescent="0.4">
      <c r="J4787" s="25"/>
      <c r="K4787" s="25"/>
      <c r="L4787" s="25"/>
      <c r="M4787" s="25"/>
      <c r="N4787" s="25"/>
      <c r="P4787" s="25"/>
    </row>
    <row r="4788" spans="10:16" x14ac:dyDescent="0.4">
      <c r="J4788" s="25"/>
      <c r="K4788" s="25"/>
      <c r="L4788" s="25"/>
      <c r="M4788" s="25"/>
      <c r="N4788" s="25"/>
      <c r="P4788" s="25"/>
    </row>
    <row r="4789" spans="10:16" x14ac:dyDescent="0.4">
      <c r="J4789" s="25"/>
      <c r="K4789" s="25"/>
      <c r="L4789" s="25"/>
      <c r="M4789" s="25"/>
      <c r="N4789" s="25"/>
      <c r="P4789" s="25"/>
    </row>
    <row r="4790" spans="10:16" x14ac:dyDescent="0.4">
      <c r="J4790" s="25"/>
      <c r="K4790" s="25"/>
      <c r="L4790" s="25"/>
      <c r="M4790" s="25"/>
      <c r="N4790" s="25"/>
      <c r="P4790" s="25"/>
    </row>
    <row r="4791" spans="10:16" x14ac:dyDescent="0.4">
      <c r="J4791" s="25"/>
      <c r="K4791" s="25"/>
      <c r="L4791" s="25"/>
      <c r="M4791" s="25"/>
      <c r="N4791" s="25"/>
      <c r="P4791" s="25"/>
    </row>
    <row r="4792" spans="10:16" x14ac:dyDescent="0.4">
      <c r="J4792" s="25"/>
      <c r="K4792" s="25"/>
      <c r="L4792" s="25"/>
      <c r="M4792" s="25"/>
      <c r="N4792" s="25"/>
      <c r="P4792" s="25"/>
    </row>
    <row r="4793" spans="10:16" x14ac:dyDescent="0.4">
      <c r="J4793" s="25"/>
      <c r="K4793" s="25"/>
      <c r="L4793" s="25"/>
      <c r="M4793" s="25"/>
      <c r="N4793" s="25"/>
      <c r="P4793" s="25"/>
    </row>
    <row r="4794" spans="10:16" x14ac:dyDescent="0.4">
      <c r="J4794" s="25"/>
      <c r="K4794" s="25"/>
      <c r="L4794" s="25"/>
      <c r="M4794" s="25"/>
      <c r="N4794" s="25"/>
      <c r="P4794" s="25"/>
    </row>
    <row r="4795" spans="10:16" x14ac:dyDescent="0.4">
      <c r="J4795" s="25"/>
      <c r="K4795" s="25"/>
      <c r="L4795" s="25"/>
      <c r="M4795" s="25"/>
      <c r="N4795" s="25"/>
      <c r="P4795" s="25"/>
    </row>
    <row r="4796" spans="10:16" x14ac:dyDescent="0.4">
      <c r="J4796" s="25"/>
      <c r="K4796" s="25"/>
      <c r="L4796" s="25"/>
      <c r="M4796" s="25"/>
      <c r="N4796" s="25"/>
      <c r="P4796" s="25"/>
    </row>
    <row r="4797" spans="10:16" x14ac:dyDescent="0.4">
      <c r="J4797" s="25"/>
      <c r="K4797" s="25"/>
      <c r="L4797" s="25"/>
      <c r="M4797" s="25"/>
      <c r="N4797" s="25"/>
      <c r="P4797" s="25"/>
    </row>
    <row r="4798" spans="10:16" x14ac:dyDescent="0.4">
      <c r="J4798" s="25"/>
      <c r="K4798" s="25"/>
      <c r="L4798" s="25"/>
      <c r="M4798" s="25"/>
      <c r="N4798" s="25"/>
      <c r="P4798" s="25"/>
    </row>
    <row r="4799" spans="10:16" x14ac:dyDescent="0.4">
      <c r="J4799" s="25"/>
      <c r="K4799" s="25"/>
      <c r="L4799" s="25"/>
      <c r="M4799" s="25"/>
      <c r="N4799" s="25"/>
      <c r="P4799" s="25"/>
    </row>
    <row r="4800" spans="10:16" x14ac:dyDescent="0.4">
      <c r="J4800" s="25"/>
      <c r="K4800" s="25"/>
      <c r="L4800" s="25"/>
      <c r="M4800" s="25"/>
      <c r="N4800" s="25"/>
      <c r="P4800" s="25"/>
    </row>
    <row r="4801" spans="10:16" x14ac:dyDescent="0.4">
      <c r="J4801" s="25"/>
      <c r="K4801" s="25"/>
      <c r="L4801" s="25"/>
      <c r="M4801" s="25"/>
      <c r="N4801" s="25"/>
      <c r="P4801" s="25"/>
    </row>
    <row r="4802" spans="10:16" x14ac:dyDescent="0.4">
      <c r="J4802" s="25"/>
      <c r="K4802" s="25"/>
      <c r="L4802" s="25"/>
      <c r="M4802" s="25"/>
      <c r="N4802" s="25"/>
      <c r="P4802" s="25"/>
    </row>
    <row r="4803" spans="10:16" x14ac:dyDescent="0.4">
      <c r="J4803" s="25"/>
      <c r="K4803" s="25"/>
      <c r="L4803" s="25"/>
      <c r="M4803" s="25"/>
      <c r="N4803" s="25"/>
      <c r="P4803" s="25"/>
    </row>
    <row r="4804" spans="10:16" x14ac:dyDescent="0.4">
      <c r="J4804" s="25"/>
      <c r="K4804" s="25"/>
      <c r="L4804" s="25"/>
      <c r="M4804" s="25"/>
      <c r="N4804" s="25"/>
      <c r="P4804" s="25"/>
    </row>
    <row r="4805" spans="10:16" x14ac:dyDescent="0.4">
      <c r="J4805" s="25"/>
      <c r="K4805" s="25"/>
      <c r="L4805" s="25"/>
      <c r="M4805" s="25"/>
      <c r="N4805" s="25"/>
      <c r="P4805" s="25"/>
    </row>
    <row r="4806" spans="10:16" x14ac:dyDescent="0.4">
      <c r="J4806" s="25"/>
      <c r="K4806" s="25"/>
      <c r="L4806" s="25"/>
      <c r="M4806" s="25"/>
      <c r="N4806" s="25"/>
      <c r="P4806" s="25"/>
    </row>
    <row r="4807" spans="10:16" x14ac:dyDescent="0.4">
      <c r="J4807" s="25"/>
      <c r="K4807" s="25"/>
      <c r="L4807" s="25"/>
      <c r="M4807" s="25"/>
      <c r="N4807" s="25"/>
      <c r="P4807" s="25"/>
    </row>
    <row r="4808" spans="10:16" x14ac:dyDescent="0.4">
      <c r="J4808" s="25"/>
      <c r="K4808" s="25"/>
      <c r="L4808" s="25"/>
      <c r="M4808" s="25"/>
      <c r="N4808" s="25"/>
      <c r="P4808" s="25"/>
    </row>
    <row r="4809" spans="10:16" x14ac:dyDescent="0.4">
      <c r="J4809" s="25"/>
      <c r="K4809" s="25"/>
      <c r="L4809" s="25"/>
      <c r="M4809" s="25"/>
      <c r="N4809" s="25"/>
      <c r="P4809" s="25"/>
    </row>
    <row r="4810" spans="10:16" x14ac:dyDescent="0.4">
      <c r="J4810" s="25"/>
      <c r="K4810" s="25"/>
      <c r="L4810" s="25"/>
      <c r="M4810" s="25"/>
      <c r="N4810" s="25"/>
      <c r="P4810" s="25"/>
    </row>
    <row r="4811" spans="10:16" x14ac:dyDescent="0.4">
      <c r="J4811" s="25"/>
      <c r="K4811" s="25"/>
      <c r="L4811" s="25"/>
      <c r="M4811" s="25"/>
      <c r="N4811" s="25"/>
      <c r="P4811" s="25"/>
    </row>
    <row r="4812" spans="10:16" x14ac:dyDescent="0.4">
      <c r="J4812" s="25"/>
      <c r="K4812" s="25"/>
      <c r="L4812" s="25"/>
      <c r="M4812" s="25"/>
      <c r="N4812" s="25"/>
      <c r="P4812" s="25"/>
    </row>
    <row r="4813" spans="10:16" x14ac:dyDescent="0.4">
      <c r="J4813" s="25"/>
      <c r="K4813" s="25"/>
      <c r="L4813" s="25"/>
      <c r="M4813" s="25"/>
      <c r="N4813" s="25"/>
      <c r="P4813" s="25"/>
    </row>
    <row r="4814" spans="10:16" x14ac:dyDescent="0.4">
      <c r="J4814" s="25"/>
      <c r="K4814" s="25"/>
      <c r="L4814" s="25"/>
      <c r="M4814" s="25"/>
      <c r="N4814" s="25"/>
      <c r="P4814" s="25"/>
    </row>
    <row r="4815" spans="10:16" x14ac:dyDescent="0.4">
      <c r="J4815" s="25"/>
      <c r="K4815" s="25"/>
      <c r="L4815" s="25"/>
      <c r="M4815" s="25"/>
      <c r="N4815" s="25"/>
      <c r="P4815" s="25"/>
    </row>
    <row r="4816" spans="10:16" x14ac:dyDescent="0.4">
      <c r="J4816" s="25"/>
      <c r="K4816" s="25"/>
      <c r="L4816" s="25"/>
      <c r="M4816" s="25"/>
      <c r="N4816" s="25"/>
      <c r="P4816" s="25"/>
    </row>
    <row r="4817" spans="10:16" x14ac:dyDescent="0.4">
      <c r="J4817" s="25"/>
      <c r="K4817" s="25"/>
      <c r="L4817" s="25"/>
      <c r="M4817" s="25"/>
      <c r="N4817" s="25"/>
      <c r="P4817" s="25"/>
    </row>
    <row r="4818" spans="10:16" x14ac:dyDescent="0.4">
      <c r="J4818" s="25"/>
      <c r="K4818" s="25"/>
      <c r="L4818" s="25"/>
      <c r="M4818" s="25"/>
      <c r="N4818" s="25"/>
      <c r="P4818" s="25"/>
    </row>
    <row r="4819" spans="10:16" x14ac:dyDescent="0.4">
      <c r="J4819" s="25"/>
      <c r="K4819" s="25"/>
      <c r="L4819" s="25"/>
      <c r="M4819" s="25"/>
      <c r="N4819" s="25"/>
      <c r="P4819" s="25"/>
    </row>
    <row r="4820" spans="10:16" x14ac:dyDescent="0.4">
      <c r="J4820" s="25"/>
      <c r="K4820" s="25"/>
      <c r="L4820" s="25"/>
      <c r="M4820" s="25"/>
      <c r="N4820" s="25"/>
      <c r="P4820" s="25"/>
    </row>
    <row r="4821" spans="10:16" x14ac:dyDescent="0.4">
      <c r="J4821" s="25"/>
      <c r="K4821" s="25"/>
      <c r="L4821" s="25"/>
      <c r="M4821" s="25"/>
      <c r="N4821" s="25"/>
      <c r="P4821" s="25"/>
    </row>
    <row r="4822" spans="10:16" x14ac:dyDescent="0.4">
      <c r="J4822" s="25"/>
      <c r="K4822" s="25"/>
      <c r="L4822" s="25"/>
      <c r="M4822" s="25"/>
      <c r="N4822" s="25"/>
      <c r="P4822" s="25"/>
    </row>
    <row r="4823" spans="10:16" x14ac:dyDescent="0.4">
      <c r="J4823" s="25"/>
      <c r="K4823" s="25"/>
      <c r="L4823" s="25"/>
      <c r="M4823" s="25"/>
      <c r="N4823" s="25"/>
      <c r="P4823" s="25"/>
    </row>
    <row r="4824" spans="10:16" x14ac:dyDescent="0.4">
      <c r="J4824" s="25"/>
      <c r="K4824" s="25"/>
      <c r="L4824" s="25"/>
      <c r="M4824" s="25"/>
      <c r="N4824" s="25"/>
      <c r="P4824" s="25"/>
    </row>
    <row r="4825" spans="10:16" x14ac:dyDescent="0.4">
      <c r="J4825" s="25"/>
      <c r="K4825" s="25"/>
      <c r="L4825" s="25"/>
      <c r="M4825" s="25"/>
      <c r="N4825" s="25"/>
      <c r="P4825" s="25"/>
    </row>
    <row r="4826" spans="10:16" x14ac:dyDescent="0.4">
      <c r="J4826" s="25"/>
      <c r="K4826" s="25"/>
      <c r="L4826" s="25"/>
      <c r="M4826" s="25"/>
      <c r="N4826" s="25"/>
      <c r="P4826" s="25"/>
    </row>
    <row r="4827" spans="10:16" x14ac:dyDescent="0.4">
      <c r="J4827" s="25"/>
      <c r="K4827" s="25"/>
      <c r="L4827" s="25"/>
      <c r="M4827" s="25"/>
      <c r="N4827" s="25"/>
      <c r="P4827" s="25"/>
    </row>
    <row r="4828" spans="10:16" x14ac:dyDescent="0.4">
      <c r="J4828" s="25"/>
      <c r="K4828" s="25"/>
      <c r="L4828" s="25"/>
      <c r="M4828" s="25"/>
      <c r="N4828" s="25"/>
      <c r="P4828" s="25"/>
    </row>
    <row r="4829" spans="10:16" x14ac:dyDescent="0.4">
      <c r="J4829" s="25"/>
      <c r="K4829" s="25"/>
      <c r="L4829" s="25"/>
      <c r="M4829" s="25"/>
      <c r="N4829" s="25"/>
      <c r="P4829" s="25"/>
    </row>
    <row r="4830" spans="10:16" x14ac:dyDescent="0.4">
      <c r="J4830" s="25"/>
      <c r="K4830" s="25"/>
      <c r="L4830" s="25"/>
      <c r="M4830" s="25"/>
      <c r="N4830" s="25"/>
      <c r="P4830" s="25"/>
    </row>
    <row r="4831" spans="10:16" x14ac:dyDescent="0.4">
      <c r="J4831" s="25"/>
      <c r="K4831" s="25"/>
      <c r="L4831" s="25"/>
      <c r="M4831" s="25"/>
      <c r="N4831" s="25"/>
      <c r="P4831" s="25"/>
    </row>
    <row r="4832" spans="10:16" x14ac:dyDescent="0.4">
      <c r="J4832" s="25"/>
      <c r="K4832" s="25"/>
      <c r="L4832" s="25"/>
      <c r="M4832" s="25"/>
      <c r="N4832" s="25"/>
      <c r="P4832" s="25"/>
    </row>
    <row r="4833" spans="10:16" x14ac:dyDescent="0.4">
      <c r="J4833" s="25"/>
      <c r="K4833" s="25"/>
      <c r="L4833" s="25"/>
      <c r="M4833" s="25"/>
      <c r="N4833" s="25"/>
      <c r="P4833" s="25"/>
    </row>
    <row r="4834" spans="10:16" x14ac:dyDescent="0.4">
      <c r="J4834" s="25"/>
      <c r="K4834" s="25"/>
      <c r="L4834" s="25"/>
      <c r="M4834" s="25"/>
      <c r="N4834" s="25"/>
      <c r="P4834" s="25"/>
    </row>
    <row r="4835" spans="10:16" x14ac:dyDescent="0.4">
      <c r="J4835" s="25"/>
      <c r="K4835" s="25"/>
      <c r="L4835" s="25"/>
      <c r="M4835" s="25"/>
      <c r="N4835" s="25"/>
      <c r="P4835" s="25"/>
    </row>
    <row r="4836" spans="10:16" x14ac:dyDescent="0.4">
      <c r="J4836" s="25"/>
      <c r="K4836" s="25"/>
      <c r="L4836" s="25"/>
      <c r="M4836" s="25"/>
      <c r="N4836" s="25"/>
      <c r="P4836" s="25"/>
    </row>
    <row r="4837" spans="10:16" x14ac:dyDescent="0.4">
      <c r="J4837" s="25"/>
      <c r="K4837" s="25"/>
      <c r="L4837" s="25"/>
      <c r="M4837" s="25"/>
      <c r="N4837" s="25"/>
      <c r="P4837" s="25"/>
    </row>
    <row r="4838" spans="10:16" x14ac:dyDescent="0.4">
      <c r="J4838" s="25"/>
      <c r="K4838" s="25"/>
      <c r="L4838" s="25"/>
      <c r="M4838" s="25"/>
      <c r="N4838" s="25"/>
      <c r="P4838" s="25"/>
    </row>
    <row r="4839" spans="10:16" x14ac:dyDescent="0.4">
      <c r="J4839" s="25"/>
      <c r="K4839" s="25"/>
      <c r="L4839" s="25"/>
      <c r="M4839" s="25"/>
      <c r="N4839" s="25"/>
      <c r="P4839" s="25"/>
    </row>
    <row r="4840" spans="10:16" x14ac:dyDescent="0.4">
      <c r="J4840" s="25"/>
      <c r="K4840" s="25"/>
      <c r="L4840" s="25"/>
      <c r="M4840" s="25"/>
      <c r="N4840" s="25"/>
      <c r="P4840" s="25"/>
    </row>
    <row r="4841" spans="10:16" x14ac:dyDescent="0.4">
      <c r="J4841" s="25"/>
      <c r="K4841" s="25"/>
      <c r="L4841" s="25"/>
      <c r="M4841" s="25"/>
      <c r="N4841" s="25"/>
      <c r="P4841" s="25"/>
    </row>
    <row r="4842" spans="10:16" x14ac:dyDescent="0.4">
      <c r="J4842" s="25"/>
      <c r="K4842" s="25"/>
      <c r="L4842" s="25"/>
      <c r="M4842" s="25"/>
      <c r="N4842" s="25"/>
      <c r="P4842" s="25"/>
    </row>
    <row r="4843" spans="10:16" x14ac:dyDescent="0.4">
      <c r="J4843" s="25"/>
      <c r="K4843" s="25"/>
      <c r="L4843" s="25"/>
      <c r="M4843" s="25"/>
      <c r="N4843" s="25"/>
      <c r="P4843" s="25"/>
    </row>
    <row r="4844" spans="10:16" x14ac:dyDescent="0.4">
      <c r="J4844" s="25"/>
      <c r="K4844" s="25"/>
      <c r="L4844" s="25"/>
      <c r="M4844" s="25"/>
      <c r="N4844" s="25"/>
      <c r="P4844" s="25"/>
    </row>
    <row r="4845" spans="10:16" x14ac:dyDescent="0.4">
      <c r="J4845" s="25"/>
      <c r="K4845" s="25"/>
      <c r="L4845" s="25"/>
      <c r="M4845" s="25"/>
      <c r="N4845" s="25"/>
      <c r="P4845" s="25"/>
    </row>
    <row r="4846" spans="10:16" x14ac:dyDescent="0.4">
      <c r="J4846" s="25"/>
      <c r="K4846" s="25"/>
      <c r="L4846" s="25"/>
      <c r="M4846" s="25"/>
      <c r="N4846" s="25"/>
      <c r="P4846" s="25"/>
    </row>
    <row r="4847" spans="10:16" x14ac:dyDescent="0.4">
      <c r="J4847" s="25"/>
      <c r="K4847" s="25"/>
      <c r="L4847" s="25"/>
      <c r="M4847" s="25"/>
      <c r="N4847" s="25"/>
      <c r="P4847" s="25"/>
    </row>
    <row r="4848" spans="10:16" x14ac:dyDescent="0.4">
      <c r="J4848" s="25"/>
      <c r="K4848" s="25"/>
      <c r="L4848" s="25"/>
      <c r="M4848" s="25"/>
      <c r="N4848" s="25"/>
      <c r="P4848" s="25"/>
    </row>
    <row r="4849" spans="10:16" x14ac:dyDescent="0.4">
      <c r="J4849" s="25"/>
      <c r="K4849" s="25"/>
      <c r="L4849" s="25"/>
      <c r="M4849" s="25"/>
      <c r="N4849" s="25"/>
      <c r="P4849" s="25"/>
    </row>
    <row r="4850" spans="10:16" x14ac:dyDescent="0.4">
      <c r="J4850" s="25"/>
      <c r="K4850" s="25"/>
      <c r="L4850" s="25"/>
      <c r="M4850" s="25"/>
      <c r="N4850" s="25"/>
      <c r="P4850" s="25"/>
    </row>
    <row r="4851" spans="10:16" x14ac:dyDescent="0.4">
      <c r="J4851" s="25"/>
      <c r="K4851" s="25"/>
      <c r="L4851" s="25"/>
      <c r="M4851" s="25"/>
      <c r="N4851" s="25"/>
      <c r="P4851" s="25"/>
    </row>
    <row r="4852" spans="10:16" x14ac:dyDescent="0.4">
      <c r="J4852" s="25"/>
      <c r="K4852" s="25"/>
      <c r="L4852" s="25"/>
      <c r="M4852" s="25"/>
      <c r="N4852" s="25"/>
      <c r="P4852" s="25"/>
    </row>
    <row r="4853" spans="10:16" x14ac:dyDescent="0.4">
      <c r="J4853" s="25"/>
      <c r="K4853" s="25"/>
      <c r="L4853" s="25"/>
      <c r="M4853" s="25"/>
      <c r="N4853" s="25"/>
      <c r="P4853" s="25"/>
    </row>
    <row r="4854" spans="10:16" x14ac:dyDescent="0.4">
      <c r="J4854" s="25"/>
      <c r="K4854" s="25"/>
      <c r="L4854" s="25"/>
      <c r="M4854" s="25"/>
      <c r="N4854" s="25"/>
      <c r="P4854" s="25"/>
    </row>
    <row r="4855" spans="10:16" x14ac:dyDescent="0.4">
      <c r="J4855" s="25"/>
      <c r="K4855" s="25"/>
      <c r="L4855" s="25"/>
      <c r="M4855" s="25"/>
      <c r="N4855" s="25"/>
      <c r="P4855" s="25"/>
    </row>
    <row r="4856" spans="10:16" x14ac:dyDescent="0.4">
      <c r="J4856" s="25"/>
      <c r="K4856" s="25"/>
      <c r="L4856" s="25"/>
      <c r="M4856" s="25"/>
      <c r="N4856" s="25"/>
      <c r="P4856" s="25"/>
    </row>
    <row r="4857" spans="10:16" x14ac:dyDescent="0.4">
      <c r="J4857" s="25"/>
      <c r="K4857" s="25"/>
      <c r="L4857" s="25"/>
      <c r="M4857" s="25"/>
      <c r="N4857" s="25"/>
      <c r="P4857" s="25"/>
    </row>
    <row r="4858" spans="10:16" x14ac:dyDescent="0.4">
      <c r="J4858" s="25"/>
      <c r="K4858" s="25"/>
      <c r="L4858" s="25"/>
      <c r="M4858" s="25"/>
      <c r="N4858" s="25"/>
      <c r="P4858" s="25"/>
    </row>
    <row r="4859" spans="10:16" x14ac:dyDescent="0.4">
      <c r="J4859" s="25"/>
      <c r="K4859" s="25"/>
      <c r="L4859" s="25"/>
      <c r="M4859" s="25"/>
      <c r="N4859" s="25"/>
      <c r="P4859" s="25"/>
    </row>
    <row r="4860" spans="10:16" x14ac:dyDescent="0.4">
      <c r="J4860" s="25"/>
      <c r="K4860" s="25"/>
      <c r="L4860" s="25"/>
      <c r="M4860" s="25"/>
      <c r="N4860" s="25"/>
      <c r="P4860" s="25"/>
    </row>
    <row r="4861" spans="10:16" x14ac:dyDescent="0.4">
      <c r="J4861" s="25"/>
      <c r="K4861" s="25"/>
      <c r="L4861" s="25"/>
      <c r="M4861" s="25"/>
      <c r="N4861" s="25"/>
      <c r="P4861" s="25"/>
    </row>
    <row r="4862" spans="10:16" x14ac:dyDescent="0.4">
      <c r="J4862" s="25"/>
      <c r="K4862" s="25"/>
      <c r="L4862" s="25"/>
      <c r="M4862" s="25"/>
      <c r="N4862" s="25"/>
      <c r="P4862" s="25"/>
    </row>
    <row r="4863" spans="10:16" x14ac:dyDescent="0.4">
      <c r="J4863" s="25"/>
      <c r="K4863" s="25"/>
      <c r="L4863" s="25"/>
      <c r="M4863" s="25"/>
      <c r="N4863" s="25"/>
      <c r="P4863" s="25"/>
    </row>
    <row r="4864" spans="10:16" x14ac:dyDescent="0.4">
      <c r="J4864" s="25"/>
      <c r="K4864" s="25"/>
      <c r="L4864" s="25"/>
      <c r="M4864" s="25"/>
      <c r="N4864" s="25"/>
      <c r="P4864" s="25"/>
    </row>
    <row r="4865" spans="10:16" x14ac:dyDescent="0.4">
      <c r="J4865" s="25"/>
      <c r="K4865" s="25"/>
      <c r="L4865" s="25"/>
      <c r="M4865" s="25"/>
      <c r="N4865" s="25"/>
      <c r="P4865" s="25"/>
    </row>
    <row r="4866" spans="10:16" x14ac:dyDescent="0.4">
      <c r="J4866" s="25"/>
      <c r="K4866" s="25"/>
      <c r="L4866" s="25"/>
      <c r="M4866" s="25"/>
      <c r="N4866" s="25"/>
      <c r="P4866" s="25"/>
    </row>
    <row r="4867" spans="10:16" x14ac:dyDescent="0.4">
      <c r="J4867" s="25"/>
      <c r="K4867" s="25"/>
      <c r="L4867" s="25"/>
      <c r="M4867" s="25"/>
      <c r="N4867" s="25"/>
      <c r="P4867" s="25"/>
    </row>
    <row r="4868" spans="10:16" x14ac:dyDescent="0.4">
      <c r="J4868" s="25"/>
      <c r="K4868" s="25"/>
      <c r="L4868" s="25"/>
      <c r="M4868" s="25"/>
      <c r="N4868" s="25"/>
      <c r="P4868" s="25"/>
    </row>
    <row r="4869" spans="10:16" x14ac:dyDescent="0.4">
      <c r="J4869" s="25"/>
      <c r="K4869" s="25"/>
      <c r="L4869" s="25"/>
      <c r="M4869" s="25"/>
      <c r="N4869" s="25"/>
      <c r="P4869" s="25"/>
    </row>
    <row r="4870" spans="10:16" x14ac:dyDescent="0.4">
      <c r="J4870" s="25"/>
      <c r="K4870" s="25"/>
      <c r="L4870" s="25"/>
      <c r="M4870" s="25"/>
      <c r="N4870" s="25"/>
      <c r="P4870" s="25"/>
    </row>
    <row r="4871" spans="10:16" x14ac:dyDescent="0.4">
      <c r="J4871" s="25"/>
      <c r="K4871" s="25"/>
      <c r="L4871" s="25"/>
      <c r="M4871" s="25"/>
      <c r="N4871" s="25"/>
      <c r="P4871" s="25"/>
    </row>
    <row r="4872" spans="10:16" x14ac:dyDescent="0.4">
      <c r="J4872" s="25"/>
      <c r="K4872" s="25"/>
      <c r="L4872" s="25"/>
      <c r="M4872" s="25"/>
      <c r="N4872" s="25"/>
      <c r="P4872" s="25"/>
    </row>
    <row r="4873" spans="10:16" x14ac:dyDescent="0.4">
      <c r="J4873" s="25"/>
      <c r="K4873" s="25"/>
      <c r="L4873" s="25"/>
      <c r="M4873" s="25"/>
      <c r="N4873" s="25"/>
      <c r="P4873" s="25"/>
    </row>
    <row r="4874" spans="10:16" x14ac:dyDescent="0.4">
      <c r="J4874" s="25"/>
      <c r="K4874" s="25"/>
      <c r="L4874" s="25"/>
      <c r="M4874" s="25"/>
      <c r="N4874" s="25"/>
      <c r="P4874" s="25"/>
    </row>
    <row r="4875" spans="10:16" x14ac:dyDescent="0.4">
      <c r="J4875" s="25"/>
      <c r="K4875" s="25"/>
      <c r="L4875" s="25"/>
      <c r="M4875" s="25"/>
      <c r="N4875" s="25"/>
      <c r="P4875" s="25"/>
    </row>
    <row r="4876" spans="10:16" x14ac:dyDescent="0.4">
      <c r="J4876" s="25"/>
      <c r="K4876" s="25"/>
      <c r="L4876" s="25"/>
      <c r="M4876" s="25"/>
      <c r="N4876" s="25"/>
      <c r="P4876" s="25"/>
    </row>
    <row r="4877" spans="10:16" x14ac:dyDescent="0.4">
      <c r="J4877" s="25"/>
      <c r="K4877" s="25"/>
      <c r="L4877" s="25"/>
      <c r="M4877" s="25"/>
      <c r="N4877" s="25"/>
      <c r="P4877" s="25"/>
    </row>
    <row r="4878" spans="10:16" x14ac:dyDescent="0.4">
      <c r="J4878" s="25"/>
      <c r="K4878" s="25"/>
      <c r="L4878" s="25"/>
      <c r="M4878" s="25"/>
      <c r="N4878" s="25"/>
      <c r="P4878" s="25"/>
    </row>
    <row r="4879" spans="10:16" x14ac:dyDescent="0.4">
      <c r="J4879" s="25"/>
      <c r="K4879" s="25"/>
      <c r="L4879" s="25"/>
      <c r="M4879" s="25"/>
      <c r="N4879" s="25"/>
      <c r="P4879" s="25"/>
    </row>
    <row r="4880" spans="10:16" x14ac:dyDescent="0.4">
      <c r="J4880" s="25"/>
      <c r="K4880" s="25"/>
      <c r="L4880" s="25"/>
      <c r="M4880" s="25"/>
      <c r="N4880" s="25"/>
      <c r="P4880" s="25"/>
    </row>
    <row r="4881" spans="10:16" x14ac:dyDescent="0.4">
      <c r="J4881" s="25"/>
      <c r="K4881" s="25"/>
      <c r="L4881" s="25"/>
      <c r="M4881" s="25"/>
      <c r="N4881" s="25"/>
      <c r="P4881" s="25"/>
    </row>
    <row r="4882" spans="10:16" x14ac:dyDescent="0.4">
      <c r="J4882" s="25"/>
      <c r="K4882" s="25"/>
      <c r="L4882" s="25"/>
      <c r="M4882" s="25"/>
      <c r="N4882" s="25"/>
      <c r="P4882" s="25"/>
    </row>
    <row r="4883" spans="10:16" x14ac:dyDescent="0.4">
      <c r="J4883" s="25"/>
      <c r="K4883" s="25"/>
      <c r="L4883" s="25"/>
      <c r="M4883" s="25"/>
      <c r="N4883" s="25"/>
      <c r="P4883" s="25"/>
    </row>
    <row r="4884" spans="10:16" x14ac:dyDescent="0.4">
      <c r="J4884" s="25"/>
      <c r="K4884" s="25"/>
      <c r="L4884" s="25"/>
      <c r="M4884" s="25"/>
      <c r="N4884" s="25"/>
      <c r="P4884" s="25"/>
    </row>
    <row r="4885" spans="10:16" x14ac:dyDescent="0.4">
      <c r="J4885" s="25"/>
      <c r="K4885" s="25"/>
      <c r="L4885" s="25"/>
      <c r="M4885" s="25"/>
      <c r="N4885" s="25"/>
      <c r="P4885" s="25"/>
    </row>
    <row r="4886" spans="10:16" x14ac:dyDescent="0.4">
      <c r="J4886" s="25"/>
      <c r="K4886" s="25"/>
      <c r="L4886" s="25"/>
      <c r="M4886" s="25"/>
      <c r="N4886" s="25"/>
      <c r="P4886" s="25"/>
    </row>
    <row r="4887" spans="10:16" x14ac:dyDescent="0.4">
      <c r="J4887" s="25"/>
      <c r="K4887" s="25"/>
      <c r="L4887" s="25"/>
      <c r="M4887" s="25"/>
      <c r="N4887" s="25"/>
      <c r="P4887" s="25"/>
    </row>
    <row r="4888" spans="10:16" x14ac:dyDescent="0.4">
      <c r="J4888" s="25"/>
      <c r="K4888" s="25"/>
      <c r="L4888" s="25"/>
      <c r="M4888" s="25"/>
      <c r="N4888" s="25"/>
      <c r="P4888" s="25"/>
    </row>
    <row r="4889" spans="10:16" x14ac:dyDescent="0.4">
      <c r="J4889" s="25"/>
      <c r="K4889" s="25"/>
      <c r="L4889" s="25"/>
      <c r="M4889" s="25"/>
      <c r="N4889" s="25"/>
      <c r="P4889" s="25"/>
    </row>
    <row r="4890" spans="10:16" x14ac:dyDescent="0.4">
      <c r="J4890" s="25"/>
      <c r="K4890" s="25"/>
      <c r="L4890" s="25"/>
      <c r="M4890" s="25"/>
      <c r="N4890" s="25"/>
      <c r="P4890" s="25"/>
    </row>
    <row r="4891" spans="10:16" x14ac:dyDescent="0.4">
      <c r="J4891" s="25"/>
      <c r="K4891" s="25"/>
      <c r="L4891" s="25"/>
      <c r="M4891" s="25"/>
      <c r="N4891" s="25"/>
      <c r="P4891" s="25"/>
    </row>
    <row r="4892" spans="10:16" x14ac:dyDescent="0.4">
      <c r="J4892" s="25"/>
      <c r="K4892" s="25"/>
      <c r="L4892" s="25"/>
      <c r="M4892" s="25"/>
      <c r="N4892" s="25"/>
      <c r="P4892" s="25"/>
    </row>
    <row r="4893" spans="10:16" x14ac:dyDescent="0.4">
      <c r="J4893" s="25"/>
      <c r="K4893" s="25"/>
      <c r="L4893" s="25"/>
      <c r="M4893" s="25"/>
      <c r="N4893" s="25"/>
      <c r="P4893" s="25"/>
    </row>
    <row r="4894" spans="10:16" x14ac:dyDescent="0.4">
      <c r="J4894" s="25"/>
      <c r="K4894" s="25"/>
      <c r="L4894" s="25"/>
      <c r="M4894" s="25"/>
      <c r="N4894" s="25"/>
      <c r="P4894" s="25"/>
    </row>
    <row r="4895" spans="10:16" x14ac:dyDescent="0.4">
      <c r="J4895" s="25"/>
      <c r="K4895" s="25"/>
      <c r="L4895" s="25"/>
      <c r="M4895" s="25"/>
      <c r="N4895" s="25"/>
      <c r="P4895" s="25"/>
    </row>
    <row r="4896" spans="10:16" x14ac:dyDescent="0.4">
      <c r="J4896" s="25"/>
      <c r="K4896" s="25"/>
      <c r="L4896" s="25"/>
      <c r="M4896" s="25"/>
      <c r="N4896" s="25"/>
      <c r="P4896" s="25"/>
    </row>
    <row r="4897" spans="10:16" x14ac:dyDescent="0.4">
      <c r="J4897" s="25"/>
      <c r="K4897" s="25"/>
      <c r="L4897" s="25"/>
      <c r="M4897" s="25"/>
      <c r="N4897" s="25"/>
      <c r="P4897" s="25"/>
    </row>
    <row r="4898" spans="10:16" x14ac:dyDescent="0.4">
      <c r="J4898" s="25"/>
      <c r="K4898" s="25"/>
      <c r="L4898" s="25"/>
      <c r="M4898" s="25"/>
      <c r="N4898" s="25"/>
      <c r="P4898" s="25"/>
    </row>
    <row r="4899" spans="10:16" x14ac:dyDescent="0.4">
      <c r="J4899" s="25"/>
      <c r="K4899" s="25"/>
      <c r="L4899" s="25"/>
      <c r="M4899" s="25"/>
      <c r="N4899" s="25"/>
      <c r="P4899" s="25"/>
    </row>
    <row r="4900" spans="10:16" x14ac:dyDescent="0.4">
      <c r="J4900" s="25"/>
      <c r="K4900" s="25"/>
      <c r="L4900" s="25"/>
      <c r="M4900" s="25"/>
      <c r="N4900" s="25"/>
      <c r="P4900" s="25"/>
    </row>
    <row r="4901" spans="10:16" x14ac:dyDescent="0.4">
      <c r="J4901" s="25"/>
      <c r="K4901" s="25"/>
      <c r="L4901" s="25"/>
      <c r="M4901" s="25"/>
      <c r="N4901" s="25"/>
      <c r="P4901" s="25"/>
    </row>
    <row r="4902" spans="10:16" x14ac:dyDescent="0.4">
      <c r="J4902" s="25"/>
      <c r="K4902" s="25"/>
      <c r="L4902" s="25"/>
      <c r="M4902" s="25"/>
      <c r="N4902" s="25"/>
      <c r="P4902" s="25"/>
    </row>
    <row r="4903" spans="10:16" x14ac:dyDescent="0.4">
      <c r="J4903" s="25"/>
      <c r="K4903" s="25"/>
      <c r="L4903" s="25"/>
      <c r="M4903" s="25"/>
      <c r="N4903" s="25"/>
      <c r="P4903" s="25"/>
    </row>
    <row r="4904" spans="10:16" x14ac:dyDescent="0.4">
      <c r="J4904" s="25"/>
      <c r="K4904" s="25"/>
      <c r="L4904" s="25"/>
      <c r="M4904" s="25"/>
      <c r="N4904" s="25"/>
      <c r="P4904" s="25"/>
    </row>
    <row r="4905" spans="10:16" x14ac:dyDescent="0.4">
      <c r="J4905" s="25"/>
      <c r="K4905" s="25"/>
      <c r="L4905" s="25"/>
      <c r="M4905" s="25"/>
      <c r="N4905" s="25"/>
      <c r="P4905" s="25"/>
    </row>
    <row r="4906" spans="10:16" x14ac:dyDescent="0.4">
      <c r="J4906" s="25"/>
      <c r="K4906" s="25"/>
      <c r="L4906" s="25"/>
      <c r="M4906" s="25"/>
      <c r="N4906" s="25"/>
      <c r="P4906" s="25"/>
    </row>
    <row r="4907" spans="10:16" x14ac:dyDescent="0.4">
      <c r="J4907" s="25"/>
      <c r="K4907" s="25"/>
      <c r="L4907" s="25"/>
      <c r="M4907" s="25"/>
      <c r="N4907" s="25"/>
      <c r="P4907" s="25"/>
    </row>
    <row r="4908" spans="10:16" x14ac:dyDescent="0.4">
      <c r="J4908" s="25"/>
      <c r="K4908" s="25"/>
      <c r="L4908" s="25"/>
      <c r="M4908" s="25"/>
      <c r="N4908" s="25"/>
      <c r="P4908" s="25"/>
    </row>
    <row r="4909" spans="10:16" x14ac:dyDescent="0.4">
      <c r="J4909" s="25"/>
      <c r="K4909" s="25"/>
      <c r="L4909" s="25"/>
      <c r="M4909" s="25"/>
      <c r="N4909" s="25"/>
      <c r="P4909" s="25"/>
    </row>
    <row r="4910" spans="10:16" x14ac:dyDescent="0.4">
      <c r="J4910" s="25"/>
      <c r="K4910" s="25"/>
      <c r="L4910" s="25"/>
      <c r="M4910" s="25"/>
      <c r="N4910" s="25"/>
      <c r="P4910" s="25"/>
    </row>
    <row r="4911" spans="10:16" x14ac:dyDescent="0.4">
      <c r="J4911" s="25"/>
      <c r="K4911" s="25"/>
      <c r="L4911" s="25"/>
      <c r="M4911" s="25"/>
      <c r="N4911" s="25"/>
      <c r="P4911" s="25"/>
    </row>
    <row r="4912" spans="10:16" x14ac:dyDescent="0.4">
      <c r="J4912" s="25"/>
      <c r="K4912" s="25"/>
      <c r="L4912" s="25"/>
      <c r="M4912" s="25"/>
      <c r="N4912" s="25"/>
      <c r="P4912" s="25"/>
    </row>
    <row r="4913" spans="10:16" x14ac:dyDescent="0.4">
      <c r="J4913" s="25"/>
      <c r="K4913" s="25"/>
      <c r="L4913" s="25"/>
      <c r="M4913" s="25"/>
      <c r="N4913" s="25"/>
      <c r="P4913" s="25"/>
    </row>
    <row r="4914" spans="10:16" x14ac:dyDescent="0.4">
      <c r="J4914" s="25"/>
      <c r="K4914" s="25"/>
      <c r="L4914" s="25"/>
      <c r="M4914" s="25"/>
      <c r="N4914" s="25"/>
      <c r="P4914" s="25"/>
    </row>
    <row r="4915" spans="10:16" x14ac:dyDescent="0.4">
      <c r="J4915" s="25"/>
      <c r="K4915" s="25"/>
      <c r="L4915" s="25"/>
      <c r="M4915" s="25"/>
      <c r="N4915" s="25"/>
      <c r="P4915" s="25"/>
    </row>
    <row r="4916" spans="10:16" x14ac:dyDescent="0.4">
      <c r="J4916" s="25"/>
      <c r="K4916" s="25"/>
      <c r="L4916" s="25"/>
      <c r="M4916" s="25"/>
      <c r="N4916" s="25"/>
      <c r="P4916" s="25"/>
    </row>
    <row r="4917" spans="10:16" x14ac:dyDescent="0.4">
      <c r="J4917" s="25"/>
      <c r="K4917" s="25"/>
      <c r="L4917" s="25"/>
      <c r="M4917" s="25"/>
      <c r="N4917" s="25"/>
      <c r="P4917" s="25"/>
    </row>
    <row r="4918" spans="10:16" x14ac:dyDescent="0.4">
      <c r="J4918" s="25"/>
      <c r="K4918" s="25"/>
      <c r="L4918" s="25"/>
      <c r="M4918" s="25"/>
      <c r="N4918" s="25"/>
      <c r="P4918" s="25"/>
    </row>
    <row r="4919" spans="10:16" x14ac:dyDescent="0.4">
      <c r="J4919" s="25"/>
      <c r="K4919" s="25"/>
      <c r="L4919" s="25"/>
      <c r="M4919" s="25"/>
      <c r="N4919" s="25"/>
      <c r="P4919" s="25"/>
    </row>
    <row r="4920" spans="10:16" x14ac:dyDescent="0.4">
      <c r="J4920" s="25"/>
      <c r="K4920" s="25"/>
      <c r="L4920" s="25"/>
      <c r="M4920" s="25"/>
      <c r="N4920" s="25"/>
      <c r="P4920" s="25"/>
    </row>
    <row r="4921" spans="10:16" x14ac:dyDescent="0.4">
      <c r="J4921" s="25"/>
      <c r="K4921" s="25"/>
      <c r="L4921" s="25"/>
      <c r="M4921" s="25"/>
      <c r="N4921" s="25"/>
      <c r="P4921" s="25"/>
    </row>
    <row r="4922" spans="10:16" x14ac:dyDescent="0.4">
      <c r="J4922" s="25"/>
      <c r="K4922" s="25"/>
      <c r="L4922" s="25"/>
      <c r="M4922" s="25"/>
      <c r="N4922" s="25"/>
      <c r="P4922" s="25"/>
    </row>
    <row r="4923" spans="10:16" x14ac:dyDescent="0.4">
      <c r="J4923" s="25"/>
      <c r="K4923" s="25"/>
      <c r="L4923" s="25"/>
      <c r="M4923" s="25"/>
      <c r="N4923" s="25"/>
      <c r="P4923" s="25"/>
    </row>
    <row r="4924" spans="10:16" x14ac:dyDescent="0.4">
      <c r="J4924" s="25"/>
      <c r="K4924" s="25"/>
      <c r="L4924" s="25"/>
      <c r="M4924" s="25"/>
      <c r="N4924" s="25"/>
      <c r="P4924" s="25"/>
    </row>
    <row r="4925" spans="10:16" x14ac:dyDescent="0.4">
      <c r="J4925" s="25"/>
      <c r="K4925" s="25"/>
      <c r="L4925" s="25"/>
      <c r="M4925" s="25"/>
      <c r="N4925" s="25"/>
      <c r="P4925" s="25"/>
    </row>
    <row r="4926" spans="10:16" x14ac:dyDescent="0.4">
      <c r="J4926" s="25"/>
      <c r="K4926" s="25"/>
      <c r="L4926" s="25"/>
      <c r="M4926" s="25"/>
      <c r="N4926" s="25"/>
      <c r="P4926" s="25"/>
    </row>
    <row r="4927" spans="10:16" x14ac:dyDescent="0.4">
      <c r="J4927" s="25"/>
      <c r="K4927" s="25"/>
      <c r="L4927" s="25"/>
      <c r="M4927" s="25"/>
      <c r="N4927" s="25"/>
      <c r="P4927" s="25"/>
    </row>
    <row r="4928" spans="10:16" x14ac:dyDescent="0.4">
      <c r="J4928" s="25"/>
      <c r="K4928" s="25"/>
      <c r="L4928" s="25"/>
      <c r="M4928" s="25"/>
      <c r="N4928" s="25"/>
      <c r="P4928" s="25"/>
    </row>
    <row r="4929" spans="10:16" x14ac:dyDescent="0.4">
      <c r="J4929" s="25"/>
      <c r="K4929" s="25"/>
      <c r="L4929" s="25"/>
      <c r="M4929" s="25"/>
      <c r="N4929" s="25"/>
      <c r="P4929" s="25"/>
    </row>
    <row r="4930" spans="10:16" x14ac:dyDescent="0.4">
      <c r="J4930" s="25"/>
      <c r="K4930" s="25"/>
      <c r="L4930" s="25"/>
      <c r="M4930" s="25"/>
      <c r="N4930" s="25"/>
      <c r="P4930" s="25"/>
    </row>
    <row r="4931" spans="10:16" x14ac:dyDescent="0.4">
      <c r="J4931" s="25"/>
      <c r="K4931" s="25"/>
      <c r="L4931" s="25"/>
      <c r="M4931" s="25"/>
      <c r="N4931" s="25"/>
      <c r="P4931" s="25"/>
    </row>
    <row r="4932" spans="10:16" x14ac:dyDescent="0.4">
      <c r="J4932" s="25"/>
      <c r="K4932" s="25"/>
      <c r="L4932" s="25"/>
      <c r="M4932" s="25"/>
      <c r="N4932" s="25"/>
      <c r="P4932" s="25"/>
    </row>
    <row r="4933" spans="10:16" x14ac:dyDescent="0.4">
      <c r="J4933" s="25"/>
      <c r="K4933" s="25"/>
      <c r="L4933" s="25"/>
      <c r="M4933" s="25"/>
      <c r="N4933" s="25"/>
      <c r="P4933" s="25"/>
    </row>
    <row r="4934" spans="10:16" x14ac:dyDescent="0.4">
      <c r="J4934" s="25"/>
      <c r="K4934" s="25"/>
      <c r="L4934" s="25"/>
      <c r="M4934" s="25"/>
      <c r="N4934" s="25"/>
      <c r="P4934" s="25"/>
    </row>
    <row r="4935" spans="10:16" x14ac:dyDescent="0.4">
      <c r="J4935" s="25"/>
      <c r="K4935" s="25"/>
      <c r="L4935" s="25"/>
      <c r="M4935" s="25"/>
      <c r="N4935" s="25"/>
      <c r="P4935" s="25"/>
    </row>
    <row r="4936" spans="10:16" x14ac:dyDescent="0.4">
      <c r="J4936" s="25"/>
      <c r="K4936" s="25"/>
      <c r="L4936" s="25"/>
      <c r="M4936" s="25"/>
      <c r="N4936" s="25"/>
      <c r="P4936" s="25"/>
    </row>
    <row r="4937" spans="10:16" x14ac:dyDescent="0.4">
      <c r="J4937" s="25"/>
      <c r="K4937" s="25"/>
      <c r="L4937" s="25"/>
      <c r="M4937" s="25"/>
      <c r="N4937" s="25"/>
      <c r="P4937" s="25"/>
    </row>
    <row r="4938" spans="10:16" x14ac:dyDescent="0.4">
      <c r="J4938" s="25"/>
      <c r="K4938" s="25"/>
      <c r="L4938" s="25"/>
      <c r="M4938" s="25"/>
      <c r="N4938" s="25"/>
      <c r="P4938" s="25"/>
    </row>
    <row r="4939" spans="10:16" x14ac:dyDescent="0.4">
      <c r="J4939" s="25"/>
      <c r="K4939" s="25"/>
      <c r="L4939" s="25"/>
      <c r="M4939" s="25"/>
      <c r="N4939" s="25"/>
      <c r="P4939" s="25"/>
    </row>
    <row r="4940" spans="10:16" x14ac:dyDescent="0.4">
      <c r="J4940" s="25"/>
      <c r="K4940" s="25"/>
      <c r="L4940" s="25"/>
      <c r="M4940" s="25"/>
      <c r="N4940" s="25"/>
      <c r="P4940" s="25"/>
    </row>
    <row r="4941" spans="10:16" x14ac:dyDescent="0.4">
      <c r="J4941" s="25"/>
      <c r="K4941" s="25"/>
      <c r="L4941" s="25"/>
      <c r="M4941" s="25"/>
      <c r="N4941" s="25"/>
      <c r="P4941" s="25"/>
    </row>
    <row r="4942" spans="10:16" x14ac:dyDescent="0.4">
      <c r="J4942" s="25"/>
      <c r="K4942" s="25"/>
      <c r="L4942" s="25"/>
      <c r="M4942" s="25"/>
      <c r="N4942" s="25"/>
      <c r="P4942" s="25"/>
    </row>
    <row r="4943" spans="10:16" x14ac:dyDescent="0.4">
      <c r="J4943" s="25"/>
      <c r="K4943" s="25"/>
      <c r="L4943" s="25"/>
      <c r="M4943" s="25"/>
      <c r="N4943" s="25"/>
      <c r="P4943" s="25"/>
    </row>
    <row r="4944" spans="10:16" x14ac:dyDescent="0.4">
      <c r="J4944" s="25"/>
      <c r="K4944" s="25"/>
      <c r="L4944" s="25"/>
      <c r="M4944" s="25"/>
      <c r="N4944" s="25"/>
      <c r="P4944" s="25"/>
    </row>
    <row r="4945" spans="10:16" x14ac:dyDescent="0.4">
      <c r="J4945" s="25"/>
      <c r="K4945" s="25"/>
      <c r="L4945" s="25"/>
      <c r="M4945" s="25"/>
      <c r="N4945" s="25"/>
      <c r="P4945" s="25"/>
    </row>
    <row r="4946" spans="10:16" x14ac:dyDescent="0.4">
      <c r="J4946" s="25"/>
      <c r="K4946" s="25"/>
      <c r="L4946" s="25"/>
      <c r="M4946" s="25"/>
      <c r="N4946" s="25"/>
      <c r="P4946" s="25"/>
    </row>
    <row r="4947" spans="10:16" x14ac:dyDescent="0.4">
      <c r="J4947" s="25"/>
      <c r="K4947" s="25"/>
      <c r="L4947" s="25"/>
      <c r="M4947" s="25"/>
      <c r="N4947" s="25"/>
      <c r="P4947" s="25"/>
    </row>
    <row r="4948" spans="10:16" x14ac:dyDescent="0.4">
      <c r="J4948" s="25"/>
      <c r="K4948" s="25"/>
      <c r="L4948" s="25"/>
      <c r="M4948" s="25"/>
      <c r="N4948" s="25"/>
      <c r="P4948" s="25"/>
    </row>
    <row r="4949" spans="10:16" x14ac:dyDescent="0.4">
      <c r="J4949" s="25"/>
      <c r="K4949" s="25"/>
      <c r="L4949" s="25"/>
      <c r="M4949" s="25"/>
      <c r="N4949" s="25"/>
      <c r="P4949" s="25"/>
    </row>
    <row r="4950" spans="10:16" x14ac:dyDescent="0.4">
      <c r="J4950" s="25"/>
      <c r="K4950" s="25"/>
      <c r="L4950" s="25"/>
      <c r="M4950" s="25"/>
      <c r="N4950" s="25"/>
      <c r="P4950" s="25"/>
    </row>
    <row r="4951" spans="10:16" x14ac:dyDescent="0.4">
      <c r="J4951" s="25"/>
      <c r="K4951" s="25"/>
      <c r="L4951" s="25"/>
      <c r="M4951" s="25"/>
      <c r="N4951" s="25"/>
      <c r="P4951" s="25"/>
    </row>
    <row r="4952" spans="10:16" x14ac:dyDescent="0.4">
      <c r="J4952" s="25"/>
      <c r="K4952" s="25"/>
      <c r="L4952" s="25"/>
      <c r="M4952" s="25"/>
      <c r="N4952" s="25"/>
      <c r="P4952" s="25"/>
    </row>
    <row r="4953" spans="10:16" x14ac:dyDescent="0.4">
      <c r="J4953" s="25"/>
      <c r="K4953" s="25"/>
      <c r="L4953" s="25"/>
      <c r="M4953" s="25"/>
      <c r="N4953" s="25"/>
      <c r="P4953" s="25"/>
    </row>
    <row r="4954" spans="10:16" x14ac:dyDescent="0.4">
      <c r="J4954" s="25"/>
      <c r="K4954" s="25"/>
      <c r="L4954" s="25"/>
      <c r="M4954" s="25"/>
      <c r="N4954" s="25"/>
      <c r="P4954" s="25"/>
    </row>
    <row r="4955" spans="10:16" x14ac:dyDescent="0.4">
      <c r="J4955" s="25"/>
      <c r="K4955" s="25"/>
      <c r="L4955" s="25"/>
      <c r="M4955" s="25"/>
      <c r="N4955" s="25"/>
      <c r="P4955" s="25"/>
    </row>
    <row r="4956" spans="10:16" x14ac:dyDescent="0.4">
      <c r="J4956" s="25"/>
      <c r="K4956" s="25"/>
      <c r="L4956" s="25"/>
      <c r="M4956" s="25"/>
      <c r="N4956" s="25"/>
      <c r="P4956" s="25"/>
    </row>
    <row r="4957" spans="10:16" x14ac:dyDescent="0.4">
      <c r="J4957" s="25"/>
      <c r="K4957" s="25"/>
      <c r="L4957" s="25"/>
      <c r="M4957" s="25"/>
      <c r="N4957" s="25"/>
      <c r="P4957" s="25"/>
    </row>
    <row r="4958" spans="10:16" x14ac:dyDescent="0.4">
      <c r="J4958" s="25"/>
      <c r="K4958" s="25"/>
      <c r="L4958" s="25"/>
      <c r="M4958" s="25"/>
      <c r="N4958" s="25"/>
      <c r="P4958" s="25"/>
    </row>
    <row r="4959" spans="10:16" x14ac:dyDescent="0.4">
      <c r="J4959" s="25"/>
      <c r="K4959" s="25"/>
      <c r="L4959" s="25"/>
      <c r="M4959" s="25"/>
      <c r="N4959" s="25"/>
      <c r="P4959" s="25"/>
    </row>
    <row r="4960" spans="10:16" x14ac:dyDescent="0.4">
      <c r="J4960" s="25"/>
      <c r="K4960" s="25"/>
      <c r="L4960" s="25"/>
      <c r="M4960" s="25"/>
      <c r="N4960" s="25"/>
      <c r="P4960" s="25"/>
    </row>
    <row r="4961" spans="10:16" x14ac:dyDescent="0.4">
      <c r="J4961" s="25"/>
      <c r="K4961" s="25"/>
      <c r="L4961" s="25"/>
      <c r="M4961" s="25"/>
      <c r="N4961" s="25"/>
      <c r="P4961" s="25"/>
    </row>
    <row r="4962" spans="10:16" x14ac:dyDescent="0.4">
      <c r="J4962" s="25"/>
      <c r="K4962" s="25"/>
      <c r="L4962" s="25"/>
      <c r="M4962" s="25"/>
      <c r="N4962" s="25"/>
      <c r="P4962" s="25"/>
    </row>
    <row r="4963" spans="10:16" x14ac:dyDescent="0.4">
      <c r="J4963" s="25"/>
      <c r="K4963" s="25"/>
      <c r="L4963" s="25"/>
      <c r="M4963" s="25"/>
      <c r="N4963" s="25"/>
      <c r="P4963" s="25"/>
    </row>
    <row r="4964" spans="10:16" x14ac:dyDescent="0.4">
      <c r="J4964" s="25"/>
      <c r="K4964" s="25"/>
      <c r="L4964" s="25"/>
      <c r="M4964" s="25"/>
      <c r="N4964" s="25"/>
      <c r="P4964" s="25"/>
    </row>
    <row r="4965" spans="10:16" x14ac:dyDescent="0.4">
      <c r="J4965" s="25"/>
      <c r="K4965" s="25"/>
      <c r="L4965" s="25"/>
      <c r="M4965" s="25"/>
      <c r="N4965" s="25"/>
      <c r="P4965" s="25"/>
    </row>
    <row r="4966" spans="10:16" x14ac:dyDescent="0.4">
      <c r="J4966" s="25"/>
      <c r="K4966" s="25"/>
      <c r="L4966" s="25"/>
      <c r="M4966" s="25"/>
      <c r="N4966" s="25"/>
      <c r="P4966" s="25"/>
    </row>
    <row r="4967" spans="10:16" x14ac:dyDescent="0.4">
      <c r="J4967" s="25"/>
      <c r="K4967" s="25"/>
      <c r="L4967" s="25"/>
      <c r="M4967" s="25"/>
      <c r="N4967" s="25"/>
      <c r="P4967" s="25"/>
    </row>
    <row r="4968" spans="10:16" x14ac:dyDescent="0.4">
      <c r="J4968" s="25"/>
      <c r="K4968" s="25"/>
      <c r="L4968" s="25"/>
      <c r="M4968" s="25"/>
      <c r="N4968" s="25"/>
      <c r="P4968" s="25"/>
    </row>
    <row r="4969" spans="10:16" x14ac:dyDescent="0.4">
      <c r="J4969" s="25"/>
      <c r="K4969" s="25"/>
      <c r="L4969" s="25"/>
      <c r="M4969" s="25"/>
      <c r="N4969" s="25"/>
      <c r="P4969" s="25"/>
    </row>
    <row r="4970" spans="10:16" x14ac:dyDescent="0.4">
      <c r="J4970" s="25"/>
      <c r="K4970" s="25"/>
      <c r="L4970" s="25"/>
      <c r="M4970" s="25"/>
      <c r="N4970" s="25"/>
      <c r="P4970" s="25"/>
    </row>
    <row r="4971" spans="10:16" x14ac:dyDescent="0.4">
      <c r="J4971" s="25"/>
      <c r="K4971" s="25"/>
      <c r="L4971" s="25"/>
      <c r="M4971" s="25"/>
      <c r="N4971" s="25"/>
      <c r="P4971" s="25"/>
    </row>
    <row r="4972" spans="10:16" x14ac:dyDescent="0.4">
      <c r="J4972" s="25"/>
      <c r="K4972" s="25"/>
      <c r="L4972" s="25"/>
      <c r="M4972" s="25"/>
      <c r="N4972" s="25"/>
      <c r="P4972" s="25"/>
    </row>
    <row r="4973" spans="10:16" x14ac:dyDescent="0.4">
      <c r="J4973" s="25"/>
      <c r="K4973" s="25"/>
      <c r="L4973" s="25"/>
      <c r="M4973" s="25"/>
      <c r="N4973" s="25"/>
      <c r="P4973" s="25"/>
    </row>
    <row r="4974" spans="10:16" x14ac:dyDescent="0.4">
      <c r="J4974" s="25"/>
      <c r="K4974" s="25"/>
      <c r="L4974" s="25"/>
      <c r="M4974" s="25"/>
      <c r="N4974" s="25"/>
      <c r="P4974" s="25"/>
    </row>
    <row r="4975" spans="10:16" x14ac:dyDescent="0.4">
      <c r="J4975" s="25"/>
      <c r="K4975" s="25"/>
      <c r="L4975" s="25"/>
      <c r="M4975" s="25"/>
      <c r="N4975" s="25"/>
      <c r="P4975" s="25"/>
    </row>
    <row r="4976" spans="10:16" x14ac:dyDescent="0.4">
      <c r="J4976" s="25"/>
      <c r="K4976" s="25"/>
      <c r="L4976" s="25"/>
      <c r="M4976" s="25"/>
      <c r="N4976" s="25"/>
      <c r="P4976" s="25"/>
    </row>
    <row r="4977" spans="10:16" x14ac:dyDescent="0.4">
      <c r="J4977" s="25"/>
      <c r="K4977" s="25"/>
      <c r="L4977" s="25"/>
      <c r="M4977" s="25"/>
      <c r="N4977" s="25"/>
      <c r="P4977" s="25"/>
    </row>
    <row r="4978" spans="10:16" x14ac:dyDescent="0.4">
      <c r="J4978" s="25"/>
      <c r="K4978" s="25"/>
      <c r="L4978" s="25"/>
      <c r="M4978" s="25"/>
      <c r="N4978" s="25"/>
      <c r="P4978" s="25"/>
    </row>
    <row r="4979" spans="10:16" x14ac:dyDescent="0.4">
      <c r="J4979" s="25"/>
      <c r="K4979" s="25"/>
      <c r="L4979" s="25"/>
      <c r="M4979" s="25"/>
      <c r="N4979" s="25"/>
      <c r="P4979" s="25"/>
    </row>
    <row r="4980" spans="10:16" x14ac:dyDescent="0.4">
      <c r="J4980" s="25"/>
      <c r="K4980" s="25"/>
      <c r="L4980" s="25"/>
      <c r="M4980" s="25"/>
      <c r="N4980" s="25"/>
      <c r="P4980" s="25"/>
    </row>
    <row r="4981" spans="10:16" x14ac:dyDescent="0.4">
      <c r="J4981" s="25"/>
      <c r="K4981" s="25"/>
      <c r="L4981" s="25"/>
      <c r="M4981" s="25"/>
      <c r="N4981" s="25"/>
      <c r="P4981" s="25"/>
    </row>
    <row r="4982" spans="10:16" x14ac:dyDescent="0.4">
      <c r="J4982" s="25"/>
      <c r="K4982" s="25"/>
      <c r="L4982" s="25"/>
      <c r="M4982" s="25"/>
      <c r="N4982" s="25"/>
      <c r="P4982" s="25"/>
    </row>
    <row r="4983" spans="10:16" x14ac:dyDescent="0.4">
      <c r="J4983" s="25"/>
      <c r="K4983" s="25"/>
      <c r="L4983" s="25"/>
      <c r="M4983" s="25"/>
      <c r="N4983" s="25"/>
      <c r="P4983" s="25"/>
    </row>
    <row r="4984" spans="10:16" x14ac:dyDescent="0.4">
      <c r="J4984" s="25"/>
      <c r="K4984" s="25"/>
      <c r="L4984" s="25"/>
      <c r="M4984" s="25"/>
      <c r="N4984" s="25"/>
      <c r="P4984" s="25"/>
    </row>
    <row r="4985" spans="10:16" x14ac:dyDescent="0.4">
      <c r="J4985" s="25"/>
      <c r="K4985" s="25"/>
      <c r="L4985" s="25"/>
      <c r="M4985" s="25"/>
      <c r="N4985" s="25"/>
      <c r="P4985" s="25"/>
    </row>
    <row r="4986" spans="10:16" x14ac:dyDescent="0.4">
      <c r="J4986" s="25"/>
      <c r="K4986" s="25"/>
      <c r="L4986" s="25"/>
      <c r="M4986" s="25"/>
      <c r="N4986" s="25"/>
      <c r="P4986" s="25"/>
    </row>
    <row r="4987" spans="10:16" x14ac:dyDescent="0.4">
      <c r="J4987" s="25"/>
      <c r="K4987" s="25"/>
      <c r="L4987" s="25"/>
      <c r="M4987" s="25"/>
      <c r="N4987" s="25"/>
      <c r="P4987" s="25"/>
    </row>
    <row r="4988" spans="10:16" x14ac:dyDescent="0.4">
      <c r="J4988" s="25"/>
      <c r="K4988" s="25"/>
      <c r="L4988" s="25"/>
      <c r="M4988" s="25"/>
      <c r="N4988" s="25"/>
      <c r="P4988" s="25"/>
    </row>
    <row r="4989" spans="10:16" x14ac:dyDescent="0.4">
      <c r="J4989" s="25"/>
      <c r="K4989" s="25"/>
      <c r="L4989" s="25"/>
      <c r="M4989" s="25"/>
      <c r="N4989" s="25"/>
      <c r="P4989" s="25"/>
    </row>
    <row r="4990" spans="10:16" x14ac:dyDescent="0.4">
      <c r="J4990" s="25"/>
      <c r="K4990" s="25"/>
      <c r="L4990" s="25"/>
      <c r="M4990" s="25"/>
      <c r="N4990" s="25"/>
      <c r="P4990" s="25"/>
    </row>
    <row r="4991" spans="10:16" x14ac:dyDescent="0.4">
      <c r="J4991" s="25"/>
      <c r="K4991" s="25"/>
      <c r="L4991" s="25"/>
      <c r="M4991" s="25"/>
      <c r="N4991" s="25"/>
      <c r="P4991" s="25"/>
    </row>
    <row r="4992" spans="10:16" x14ac:dyDescent="0.4">
      <c r="J4992" s="25"/>
      <c r="K4992" s="25"/>
      <c r="L4992" s="25"/>
      <c r="M4992" s="25"/>
      <c r="N4992" s="25"/>
      <c r="P4992" s="25"/>
    </row>
    <row r="4993" spans="10:16" x14ac:dyDescent="0.4">
      <c r="J4993" s="25"/>
      <c r="K4993" s="25"/>
      <c r="L4993" s="25"/>
      <c r="M4993" s="25"/>
      <c r="N4993" s="25"/>
      <c r="P4993" s="25"/>
    </row>
    <row r="4994" spans="10:16" x14ac:dyDescent="0.4">
      <c r="J4994" s="25"/>
      <c r="K4994" s="25"/>
      <c r="L4994" s="25"/>
      <c r="M4994" s="25"/>
      <c r="N4994" s="25"/>
      <c r="P4994" s="25"/>
    </row>
    <row r="4995" spans="10:16" x14ac:dyDescent="0.4">
      <c r="J4995" s="25"/>
      <c r="K4995" s="25"/>
      <c r="L4995" s="25"/>
      <c r="M4995" s="25"/>
      <c r="N4995" s="25"/>
      <c r="P4995" s="25"/>
    </row>
    <row r="4996" spans="10:16" x14ac:dyDescent="0.4">
      <c r="J4996" s="25"/>
      <c r="K4996" s="25"/>
      <c r="L4996" s="25"/>
      <c r="M4996" s="25"/>
      <c r="N4996" s="25"/>
      <c r="P4996" s="25"/>
    </row>
    <row r="4997" spans="10:16" x14ac:dyDescent="0.4">
      <c r="J4997" s="25"/>
      <c r="K4997" s="25"/>
      <c r="L4997" s="25"/>
      <c r="M4997" s="25"/>
      <c r="N4997" s="25"/>
      <c r="P4997" s="25"/>
    </row>
    <row r="4998" spans="10:16" x14ac:dyDescent="0.4">
      <c r="J4998" s="25"/>
      <c r="K4998" s="25"/>
      <c r="L4998" s="25"/>
      <c r="M4998" s="25"/>
      <c r="N4998" s="25"/>
      <c r="P4998" s="25"/>
    </row>
    <row r="4999" spans="10:16" x14ac:dyDescent="0.4">
      <c r="J4999" s="25"/>
      <c r="K4999" s="25"/>
      <c r="L4999" s="25"/>
      <c r="M4999" s="25"/>
      <c r="N4999" s="25"/>
      <c r="P4999" s="25"/>
    </row>
    <row r="5000" spans="10:16" x14ac:dyDescent="0.4">
      <c r="J5000" s="25"/>
      <c r="K5000" s="25"/>
      <c r="L5000" s="25"/>
      <c r="M5000" s="25"/>
      <c r="N5000" s="25"/>
      <c r="P5000" s="25"/>
    </row>
    <row r="5001" spans="10:16" x14ac:dyDescent="0.4">
      <c r="J5001" s="25"/>
      <c r="K5001" s="25"/>
      <c r="L5001" s="25"/>
      <c r="M5001" s="25"/>
      <c r="N5001" s="25"/>
      <c r="P5001" s="25"/>
    </row>
    <row r="5002" spans="10:16" x14ac:dyDescent="0.4">
      <c r="J5002" s="25"/>
      <c r="K5002" s="25"/>
      <c r="L5002" s="25"/>
      <c r="M5002" s="25"/>
      <c r="N5002" s="25"/>
      <c r="P5002" s="25"/>
    </row>
    <row r="5003" spans="10:16" x14ac:dyDescent="0.4">
      <c r="J5003" s="25"/>
      <c r="K5003" s="25"/>
      <c r="L5003" s="25"/>
      <c r="M5003" s="25"/>
      <c r="N5003" s="25"/>
      <c r="P5003" s="25"/>
    </row>
    <row r="5004" spans="10:16" x14ac:dyDescent="0.4">
      <c r="J5004" s="25"/>
      <c r="K5004" s="25"/>
      <c r="L5004" s="25"/>
      <c r="M5004" s="25"/>
      <c r="N5004" s="25"/>
      <c r="P5004" s="25"/>
    </row>
    <row r="5005" spans="10:16" x14ac:dyDescent="0.4">
      <c r="J5005" s="25"/>
      <c r="K5005" s="25"/>
      <c r="L5005" s="25"/>
      <c r="M5005" s="25"/>
      <c r="N5005" s="25"/>
      <c r="P5005" s="25"/>
    </row>
    <row r="5006" spans="10:16" x14ac:dyDescent="0.4">
      <c r="J5006" s="25"/>
      <c r="K5006" s="25"/>
      <c r="L5006" s="25"/>
      <c r="M5006" s="25"/>
      <c r="N5006" s="25"/>
      <c r="P5006" s="25"/>
    </row>
    <row r="5007" spans="10:16" x14ac:dyDescent="0.4">
      <c r="J5007" s="25"/>
      <c r="K5007" s="25"/>
      <c r="L5007" s="25"/>
      <c r="M5007" s="25"/>
      <c r="N5007" s="25"/>
      <c r="P5007" s="25"/>
    </row>
    <row r="5008" spans="10:16" x14ac:dyDescent="0.4">
      <c r="J5008" s="25"/>
      <c r="K5008" s="25"/>
      <c r="L5008" s="25"/>
      <c r="M5008" s="25"/>
      <c r="N5008" s="25"/>
      <c r="P5008" s="25"/>
    </row>
    <row r="5009" spans="10:16" x14ac:dyDescent="0.4">
      <c r="J5009" s="25"/>
      <c r="K5009" s="25"/>
      <c r="L5009" s="25"/>
      <c r="M5009" s="25"/>
      <c r="N5009" s="25"/>
      <c r="P5009" s="25"/>
    </row>
    <row r="5010" spans="10:16" x14ac:dyDescent="0.4">
      <c r="J5010" s="25"/>
      <c r="K5010" s="25"/>
      <c r="L5010" s="25"/>
      <c r="M5010" s="25"/>
      <c r="N5010" s="25"/>
      <c r="P5010" s="25"/>
    </row>
    <row r="5011" spans="10:16" x14ac:dyDescent="0.4">
      <c r="J5011" s="25"/>
      <c r="K5011" s="25"/>
      <c r="L5011" s="25"/>
      <c r="M5011" s="25"/>
      <c r="N5011" s="25"/>
      <c r="P5011" s="25"/>
    </row>
    <row r="5012" spans="10:16" x14ac:dyDescent="0.4">
      <c r="J5012" s="25"/>
      <c r="K5012" s="25"/>
      <c r="L5012" s="25"/>
      <c r="M5012" s="25"/>
      <c r="N5012" s="25"/>
      <c r="P5012" s="25"/>
    </row>
    <row r="5013" spans="10:16" x14ac:dyDescent="0.4">
      <c r="J5013" s="25"/>
      <c r="K5013" s="25"/>
      <c r="L5013" s="25"/>
      <c r="M5013" s="25"/>
      <c r="N5013" s="25"/>
      <c r="P5013" s="25"/>
    </row>
    <row r="5014" spans="10:16" x14ac:dyDescent="0.4">
      <c r="J5014" s="25"/>
      <c r="K5014" s="25"/>
      <c r="L5014" s="25"/>
      <c r="M5014" s="25"/>
      <c r="N5014" s="25"/>
      <c r="P5014" s="25"/>
    </row>
    <row r="5015" spans="10:16" x14ac:dyDescent="0.4">
      <c r="J5015" s="25"/>
      <c r="K5015" s="25"/>
      <c r="L5015" s="25"/>
      <c r="M5015" s="25"/>
      <c r="N5015" s="25"/>
      <c r="P5015" s="25"/>
    </row>
    <row r="5016" spans="10:16" x14ac:dyDescent="0.4">
      <c r="J5016" s="25"/>
      <c r="K5016" s="25"/>
      <c r="L5016" s="25"/>
      <c r="M5016" s="25"/>
      <c r="N5016" s="25"/>
      <c r="P5016" s="25"/>
    </row>
    <row r="5017" spans="10:16" x14ac:dyDescent="0.4">
      <c r="J5017" s="25"/>
      <c r="K5017" s="25"/>
      <c r="L5017" s="25"/>
      <c r="M5017" s="25"/>
      <c r="N5017" s="25"/>
      <c r="P5017" s="25"/>
    </row>
    <row r="5018" spans="10:16" x14ac:dyDescent="0.4">
      <c r="J5018" s="25"/>
      <c r="K5018" s="25"/>
      <c r="L5018" s="25"/>
      <c r="M5018" s="25"/>
      <c r="N5018" s="25"/>
      <c r="P5018" s="25"/>
    </row>
    <row r="5019" spans="10:16" x14ac:dyDescent="0.4">
      <c r="J5019" s="25"/>
      <c r="K5019" s="25"/>
      <c r="L5019" s="25"/>
      <c r="M5019" s="25"/>
      <c r="N5019" s="25"/>
      <c r="P5019" s="25"/>
    </row>
    <row r="5020" spans="10:16" x14ac:dyDescent="0.4">
      <c r="J5020" s="25"/>
      <c r="K5020" s="25"/>
      <c r="L5020" s="25"/>
      <c r="M5020" s="25"/>
      <c r="N5020" s="25"/>
      <c r="P5020" s="25"/>
    </row>
    <row r="5021" spans="10:16" x14ac:dyDescent="0.4">
      <c r="J5021" s="25"/>
      <c r="K5021" s="25"/>
      <c r="L5021" s="25"/>
      <c r="M5021" s="25"/>
      <c r="N5021" s="25"/>
      <c r="P5021" s="25"/>
    </row>
    <row r="5022" spans="10:16" x14ac:dyDescent="0.4">
      <c r="J5022" s="25"/>
      <c r="K5022" s="25"/>
      <c r="L5022" s="25"/>
      <c r="M5022" s="25"/>
      <c r="N5022" s="25"/>
      <c r="P5022" s="25"/>
    </row>
    <row r="5023" spans="10:16" x14ac:dyDescent="0.4">
      <c r="J5023" s="25"/>
      <c r="K5023" s="25"/>
      <c r="L5023" s="25"/>
      <c r="M5023" s="25"/>
      <c r="N5023" s="25"/>
      <c r="P5023" s="25"/>
    </row>
    <row r="5024" spans="10:16" x14ac:dyDescent="0.4">
      <c r="J5024" s="25"/>
      <c r="K5024" s="25"/>
      <c r="L5024" s="25"/>
      <c r="M5024" s="25"/>
      <c r="N5024" s="25"/>
      <c r="P5024" s="25"/>
    </row>
    <row r="5025" spans="10:16" x14ac:dyDescent="0.4">
      <c r="J5025" s="25"/>
      <c r="K5025" s="25"/>
      <c r="L5025" s="25"/>
      <c r="M5025" s="25"/>
      <c r="N5025" s="25"/>
      <c r="P5025" s="25"/>
    </row>
    <row r="5026" spans="10:16" x14ac:dyDescent="0.4">
      <c r="J5026" s="25"/>
      <c r="K5026" s="25"/>
      <c r="L5026" s="25"/>
      <c r="M5026" s="25"/>
      <c r="N5026" s="25"/>
      <c r="P5026" s="25"/>
    </row>
    <row r="5027" spans="10:16" x14ac:dyDescent="0.4">
      <c r="J5027" s="25"/>
      <c r="K5027" s="25"/>
      <c r="L5027" s="25"/>
      <c r="M5027" s="25"/>
      <c r="N5027" s="25"/>
      <c r="P5027" s="25"/>
    </row>
    <row r="5028" spans="10:16" x14ac:dyDescent="0.4">
      <c r="J5028" s="25"/>
      <c r="K5028" s="25"/>
      <c r="L5028" s="25"/>
      <c r="M5028" s="25"/>
      <c r="N5028" s="25"/>
      <c r="P5028" s="25"/>
    </row>
    <row r="5029" spans="10:16" x14ac:dyDescent="0.4">
      <c r="J5029" s="25"/>
      <c r="K5029" s="25"/>
      <c r="L5029" s="25"/>
      <c r="M5029" s="25"/>
      <c r="N5029" s="25"/>
      <c r="P5029" s="25"/>
    </row>
    <row r="5030" spans="10:16" x14ac:dyDescent="0.4">
      <c r="J5030" s="25"/>
      <c r="K5030" s="25"/>
      <c r="L5030" s="25"/>
      <c r="M5030" s="25"/>
      <c r="N5030" s="25"/>
      <c r="P5030" s="25"/>
    </row>
    <row r="5031" spans="10:16" x14ac:dyDescent="0.4">
      <c r="J5031" s="25"/>
      <c r="K5031" s="25"/>
      <c r="L5031" s="25"/>
      <c r="M5031" s="25"/>
      <c r="N5031" s="25"/>
      <c r="P5031" s="25"/>
    </row>
    <row r="5032" spans="10:16" x14ac:dyDescent="0.4">
      <c r="J5032" s="25"/>
      <c r="K5032" s="25"/>
      <c r="L5032" s="25"/>
      <c r="M5032" s="25"/>
      <c r="N5032" s="25"/>
      <c r="P5032" s="25"/>
    </row>
    <row r="5033" spans="10:16" x14ac:dyDescent="0.4">
      <c r="J5033" s="25"/>
      <c r="K5033" s="25"/>
      <c r="L5033" s="25"/>
      <c r="M5033" s="25"/>
      <c r="N5033" s="25"/>
      <c r="P5033" s="25"/>
    </row>
    <row r="5034" spans="10:16" x14ac:dyDescent="0.4">
      <c r="J5034" s="25"/>
      <c r="K5034" s="25"/>
      <c r="L5034" s="25"/>
      <c r="M5034" s="25"/>
      <c r="N5034" s="25"/>
      <c r="P5034" s="25"/>
    </row>
    <row r="5035" spans="10:16" x14ac:dyDescent="0.4">
      <c r="J5035" s="25"/>
      <c r="K5035" s="25"/>
      <c r="L5035" s="25"/>
      <c r="M5035" s="25"/>
      <c r="N5035" s="25"/>
      <c r="P5035" s="25"/>
    </row>
    <row r="5036" spans="10:16" x14ac:dyDescent="0.4">
      <c r="J5036" s="25"/>
      <c r="K5036" s="25"/>
      <c r="L5036" s="25"/>
      <c r="M5036" s="25"/>
      <c r="N5036" s="25"/>
      <c r="P5036" s="25"/>
    </row>
    <row r="5037" spans="10:16" x14ac:dyDescent="0.4">
      <c r="J5037" s="25"/>
      <c r="K5037" s="25"/>
      <c r="L5037" s="25"/>
      <c r="M5037" s="25"/>
      <c r="N5037" s="25"/>
      <c r="P5037" s="25"/>
    </row>
    <row r="5038" spans="10:16" x14ac:dyDescent="0.4">
      <c r="J5038" s="25"/>
      <c r="K5038" s="25"/>
      <c r="L5038" s="25"/>
      <c r="M5038" s="25"/>
      <c r="N5038" s="25"/>
      <c r="P5038" s="25"/>
    </row>
    <row r="5039" spans="10:16" x14ac:dyDescent="0.4">
      <c r="J5039" s="25"/>
      <c r="K5039" s="25"/>
      <c r="L5039" s="25"/>
      <c r="M5039" s="25"/>
      <c r="N5039" s="25"/>
      <c r="P5039" s="25"/>
    </row>
    <row r="5040" spans="10:16" x14ac:dyDescent="0.4">
      <c r="J5040" s="25"/>
      <c r="K5040" s="25"/>
      <c r="L5040" s="25"/>
      <c r="M5040" s="25"/>
      <c r="N5040" s="25"/>
      <c r="P5040" s="25"/>
    </row>
    <row r="5041" spans="10:16" x14ac:dyDescent="0.4">
      <c r="J5041" s="25"/>
      <c r="K5041" s="25"/>
      <c r="L5041" s="25"/>
      <c r="M5041" s="25"/>
      <c r="N5041" s="25"/>
      <c r="P5041" s="25"/>
    </row>
    <row r="5042" spans="10:16" x14ac:dyDescent="0.4">
      <c r="J5042" s="25"/>
      <c r="K5042" s="25"/>
      <c r="L5042" s="25"/>
      <c r="M5042" s="25"/>
      <c r="N5042" s="25"/>
      <c r="P5042" s="25"/>
    </row>
    <row r="5043" spans="10:16" x14ac:dyDescent="0.4">
      <c r="J5043" s="25"/>
      <c r="K5043" s="25"/>
      <c r="L5043" s="25"/>
      <c r="M5043" s="25"/>
      <c r="N5043" s="25"/>
      <c r="P5043" s="25"/>
    </row>
    <row r="5044" spans="10:16" x14ac:dyDescent="0.4">
      <c r="J5044" s="25"/>
      <c r="K5044" s="25"/>
      <c r="L5044" s="25"/>
      <c r="M5044" s="25"/>
      <c r="N5044" s="25"/>
      <c r="P5044" s="25"/>
    </row>
    <row r="5045" spans="10:16" x14ac:dyDescent="0.4">
      <c r="J5045" s="25"/>
      <c r="K5045" s="25"/>
      <c r="L5045" s="25"/>
      <c r="M5045" s="25"/>
      <c r="N5045" s="25"/>
      <c r="P5045" s="25"/>
    </row>
    <row r="5046" spans="10:16" x14ac:dyDescent="0.4">
      <c r="J5046" s="25"/>
      <c r="K5046" s="25"/>
      <c r="L5046" s="25"/>
      <c r="M5046" s="25"/>
      <c r="N5046" s="25"/>
      <c r="P5046" s="25"/>
    </row>
    <row r="5047" spans="10:16" x14ac:dyDescent="0.4">
      <c r="J5047" s="25"/>
      <c r="K5047" s="25"/>
      <c r="L5047" s="25"/>
      <c r="M5047" s="25"/>
      <c r="N5047" s="25"/>
      <c r="P5047" s="25"/>
    </row>
    <row r="5048" spans="10:16" x14ac:dyDescent="0.4">
      <c r="J5048" s="25"/>
      <c r="K5048" s="25"/>
      <c r="L5048" s="25"/>
      <c r="M5048" s="25"/>
      <c r="N5048" s="25"/>
      <c r="P5048" s="25"/>
    </row>
    <row r="5049" spans="10:16" x14ac:dyDescent="0.4">
      <c r="J5049" s="25"/>
      <c r="K5049" s="25"/>
      <c r="L5049" s="25"/>
      <c r="M5049" s="25"/>
      <c r="N5049" s="25"/>
      <c r="P5049" s="25"/>
    </row>
    <row r="5050" spans="10:16" x14ac:dyDescent="0.4">
      <c r="J5050" s="25"/>
      <c r="K5050" s="25"/>
      <c r="L5050" s="25"/>
      <c r="M5050" s="25"/>
      <c r="N5050" s="25"/>
      <c r="P5050" s="25"/>
    </row>
    <row r="5051" spans="10:16" x14ac:dyDescent="0.4">
      <c r="J5051" s="25"/>
      <c r="K5051" s="25"/>
      <c r="L5051" s="25"/>
      <c r="M5051" s="25"/>
      <c r="N5051" s="25"/>
      <c r="P5051" s="25"/>
    </row>
    <row r="5052" spans="10:16" x14ac:dyDescent="0.4">
      <c r="J5052" s="25"/>
      <c r="K5052" s="25"/>
      <c r="L5052" s="25"/>
      <c r="M5052" s="25"/>
      <c r="N5052" s="25"/>
      <c r="P5052" s="25"/>
    </row>
    <row r="5053" spans="10:16" x14ac:dyDescent="0.4">
      <c r="J5053" s="25"/>
      <c r="K5053" s="25"/>
      <c r="L5053" s="25"/>
      <c r="M5053" s="25"/>
      <c r="N5053" s="25"/>
      <c r="P5053" s="25"/>
    </row>
    <row r="5054" spans="10:16" x14ac:dyDescent="0.4">
      <c r="J5054" s="25"/>
      <c r="K5054" s="25"/>
      <c r="L5054" s="25"/>
      <c r="M5054" s="25"/>
      <c r="N5054" s="25"/>
      <c r="P5054" s="25"/>
    </row>
    <row r="5055" spans="10:16" x14ac:dyDescent="0.4">
      <c r="J5055" s="25"/>
      <c r="K5055" s="25"/>
      <c r="L5055" s="25"/>
      <c r="M5055" s="25"/>
      <c r="N5055" s="25"/>
      <c r="P5055" s="25"/>
    </row>
    <row r="5056" spans="10:16" x14ac:dyDescent="0.4">
      <c r="J5056" s="25"/>
      <c r="K5056" s="25"/>
      <c r="L5056" s="25"/>
      <c r="M5056" s="25"/>
      <c r="N5056" s="25"/>
      <c r="P5056" s="25"/>
    </row>
    <row r="5057" spans="10:16" x14ac:dyDescent="0.4">
      <c r="J5057" s="25"/>
      <c r="K5057" s="25"/>
      <c r="L5057" s="25"/>
      <c r="M5057" s="25"/>
      <c r="N5057" s="25"/>
      <c r="P5057" s="25"/>
    </row>
    <row r="5058" spans="10:16" x14ac:dyDescent="0.4">
      <c r="J5058" s="25"/>
      <c r="K5058" s="25"/>
      <c r="L5058" s="25"/>
      <c r="M5058" s="25"/>
      <c r="N5058" s="25"/>
      <c r="P5058" s="25"/>
    </row>
    <row r="5059" spans="10:16" x14ac:dyDescent="0.4">
      <c r="J5059" s="25"/>
      <c r="K5059" s="25"/>
      <c r="L5059" s="25"/>
      <c r="M5059" s="25"/>
      <c r="N5059" s="25"/>
      <c r="P5059" s="25"/>
    </row>
    <row r="5060" spans="10:16" x14ac:dyDescent="0.4">
      <c r="J5060" s="25"/>
      <c r="K5060" s="25"/>
      <c r="L5060" s="25"/>
      <c r="M5060" s="25"/>
      <c r="N5060" s="25"/>
      <c r="P5060" s="25"/>
    </row>
    <row r="5061" spans="10:16" x14ac:dyDescent="0.4">
      <c r="J5061" s="25"/>
      <c r="K5061" s="25"/>
      <c r="L5061" s="25"/>
      <c r="M5061" s="25"/>
      <c r="N5061" s="25"/>
      <c r="P5061" s="25"/>
    </row>
    <row r="5062" spans="10:16" x14ac:dyDescent="0.4">
      <c r="J5062" s="25"/>
      <c r="K5062" s="25"/>
      <c r="L5062" s="25"/>
      <c r="M5062" s="25"/>
      <c r="N5062" s="25"/>
      <c r="P5062" s="25"/>
    </row>
    <row r="5063" spans="10:16" x14ac:dyDescent="0.4">
      <c r="J5063" s="25"/>
      <c r="K5063" s="25"/>
      <c r="L5063" s="25"/>
      <c r="M5063" s="25"/>
      <c r="N5063" s="25"/>
      <c r="P5063" s="25"/>
    </row>
    <row r="5064" spans="10:16" x14ac:dyDescent="0.4">
      <c r="J5064" s="25"/>
      <c r="K5064" s="25"/>
      <c r="L5064" s="25"/>
      <c r="M5064" s="25"/>
      <c r="N5064" s="25"/>
      <c r="P5064" s="25"/>
    </row>
    <row r="5065" spans="10:16" x14ac:dyDescent="0.4">
      <c r="J5065" s="25"/>
      <c r="K5065" s="25"/>
      <c r="L5065" s="25"/>
      <c r="M5065" s="25"/>
      <c r="N5065" s="25"/>
      <c r="P5065" s="25"/>
    </row>
    <row r="5066" spans="10:16" x14ac:dyDescent="0.4">
      <c r="J5066" s="25"/>
      <c r="K5066" s="25"/>
      <c r="L5066" s="25"/>
      <c r="M5066" s="25"/>
      <c r="N5066" s="25"/>
      <c r="P5066" s="25"/>
    </row>
    <row r="5067" spans="10:16" x14ac:dyDescent="0.4">
      <c r="J5067" s="25"/>
      <c r="K5067" s="25"/>
      <c r="L5067" s="25"/>
      <c r="M5067" s="25"/>
      <c r="N5067" s="25"/>
      <c r="P5067" s="25"/>
    </row>
    <row r="5068" spans="10:16" x14ac:dyDescent="0.4">
      <c r="J5068" s="25"/>
      <c r="K5068" s="25"/>
      <c r="L5068" s="25"/>
      <c r="M5068" s="25"/>
      <c r="N5068" s="25"/>
      <c r="P5068" s="25"/>
    </row>
    <row r="5069" spans="10:16" x14ac:dyDescent="0.4">
      <c r="J5069" s="25"/>
      <c r="K5069" s="25"/>
      <c r="L5069" s="25"/>
      <c r="M5069" s="25"/>
      <c r="N5069" s="25"/>
      <c r="P5069" s="25"/>
    </row>
    <row r="5070" spans="10:16" x14ac:dyDescent="0.4">
      <c r="J5070" s="25"/>
      <c r="K5070" s="25"/>
      <c r="L5070" s="25"/>
      <c r="M5070" s="25"/>
      <c r="N5070" s="25"/>
      <c r="P5070" s="25"/>
    </row>
    <row r="5071" spans="10:16" x14ac:dyDescent="0.4">
      <c r="J5071" s="25"/>
      <c r="K5071" s="25"/>
      <c r="L5071" s="25"/>
      <c r="M5071" s="25"/>
      <c r="N5071" s="25"/>
      <c r="P5071" s="25"/>
    </row>
    <row r="5072" spans="10:16" x14ac:dyDescent="0.4">
      <c r="J5072" s="25"/>
      <c r="K5072" s="25"/>
      <c r="L5072" s="25"/>
      <c r="M5072" s="25"/>
      <c r="N5072" s="25"/>
      <c r="P5072" s="25"/>
    </row>
    <row r="5073" spans="10:16" x14ac:dyDescent="0.4">
      <c r="J5073" s="25"/>
      <c r="K5073" s="25"/>
      <c r="L5073" s="25"/>
      <c r="M5073" s="25"/>
      <c r="N5073" s="25"/>
      <c r="P5073" s="25"/>
    </row>
    <row r="5074" spans="10:16" x14ac:dyDescent="0.4">
      <c r="J5074" s="25"/>
      <c r="K5074" s="25"/>
      <c r="L5074" s="25"/>
      <c r="M5074" s="25"/>
      <c r="N5074" s="25"/>
      <c r="P5074" s="25"/>
    </row>
    <row r="5075" spans="10:16" x14ac:dyDescent="0.4">
      <c r="J5075" s="25"/>
      <c r="K5075" s="25"/>
      <c r="L5075" s="25"/>
      <c r="M5075" s="25"/>
      <c r="N5075" s="25"/>
      <c r="P5075" s="25"/>
    </row>
    <row r="5076" spans="10:16" x14ac:dyDescent="0.4">
      <c r="J5076" s="25"/>
      <c r="K5076" s="25"/>
      <c r="L5076" s="25"/>
      <c r="M5076" s="25"/>
      <c r="N5076" s="25"/>
      <c r="P5076" s="25"/>
    </row>
    <row r="5077" spans="10:16" x14ac:dyDescent="0.4">
      <c r="J5077" s="25"/>
      <c r="K5077" s="25"/>
      <c r="L5077" s="25"/>
      <c r="M5077" s="25"/>
      <c r="N5077" s="25"/>
      <c r="P5077" s="25"/>
    </row>
    <row r="5078" spans="10:16" x14ac:dyDescent="0.4">
      <c r="J5078" s="25"/>
      <c r="K5078" s="25"/>
      <c r="L5078" s="25"/>
      <c r="M5078" s="25"/>
      <c r="N5078" s="25"/>
      <c r="P5078" s="25"/>
    </row>
    <row r="5079" spans="10:16" x14ac:dyDescent="0.4">
      <c r="J5079" s="25"/>
      <c r="K5079" s="25"/>
      <c r="L5079" s="25"/>
      <c r="M5079" s="25"/>
      <c r="N5079" s="25"/>
      <c r="P5079" s="25"/>
    </row>
    <row r="5080" spans="10:16" x14ac:dyDescent="0.4">
      <c r="J5080" s="25"/>
      <c r="K5080" s="25"/>
      <c r="L5080" s="25"/>
      <c r="M5080" s="25"/>
      <c r="N5080" s="25"/>
      <c r="P5080" s="25"/>
    </row>
    <row r="5081" spans="10:16" x14ac:dyDescent="0.4">
      <c r="J5081" s="25"/>
      <c r="K5081" s="25"/>
      <c r="L5081" s="25"/>
      <c r="M5081" s="25"/>
      <c r="N5081" s="25"/>
      <c r="P5081" s="25"/>
    </row>
    <row r="5082" spans="10:16" x14ac:dyDescent="0.4">
      <c r="J5082" s="25"/>
      <c r="K5082" s="25"/>
      <c r="L5082" s="25"/>
      <c r="M5082" s="25"/>
      <c r="N5082" s="25"/>
      <c r="P5082" s="25"/>
    </row>
    <row r="5083" spans="10:16" x14ac:dyDescent="0.4">
      <c r="J5083" s="25"/>
      <c r="K5083" s="25"/>
      <c r="L5083" s="25"/>
      <c r="M5083" s="25"/>
      <c r="N5083" s="25"/>
      <c r="P5083" s="25"/>
    </row>
    <row r="5084" spans="10:16" x14ac:dyDescent="0.4">
      <c r="J5084" s="25"/>
      <c r="K5084" s="25"/>
      <c r="L5084" s="25"/>
      <c r="M5084" s="25"/>
      <c r="N5084" s="25"/>
      <c r="P5084" s="25"/>
    </row>
    <row r="5085" spans="10:16" x14ac:dyDescent="0.4">
      <c r="J5085" s="25"/>
      <c r="K5085" s="25"/>
      <c r="L5085" s="25"/>
      <c r="M5085" s="25"/>
      <c r="N5085" s="25"/>
      <c r="P5085" s="25"/>
    </row>
    <row r="5086" spans="10:16" x14ac:dyDescent="0.4">
      <c r="J5086" s="25"/>
      <c r="K5086" s="25"/>
      <c r="L5086" s="25"/>
      <c r="M5086" s="25"/>
      <c r="N5086" s="25"/>
      <c r="P5086" s="25"/>
    </row>
    <row r="5087" spans="10:16" x14ac:dyDescent="0.4">
      <c r="J5087" s="25"/>
      <c r="K5087" s="25"/>
      <c r="L5087" s="25"/>
      <c r="M5087" s="25"/>
      <c r="N5087" s="25"/>
      <c r="P5087" s="25"/>
    </row>
    <row r="5088" spans="10:16" x14ac:dyDescent="0.4">
      <c r="J5088" s="25"/>
      <c r="K5088" s="25"/>
      <c r="L5088" s="25"/>
      <c r="M5088" s="25"/>
      <c r="N5088" s="25"/>
      <c r="P5088" s="25"/>
    </row>
    <row r="5089" spans="10:16" x14ac:dyDescent="0.4">
      <c r="J5089" s="25"/>
      <c r="K5089" s="25"/>
      <c r="L5089" s="25"/>
      <c r="M5089" s="25"/>
      <c r="N5089" s="25"/>
      <c r="P5089" s="25"/>
    </row>
    <row r="5090" spans="10:16" x14ac:dyDescent="0.4">
      <c r="J5090" s="25"/>
      <c r="K5090" s="25"/>
      <c r="L5090" s="25"/>
      <c r="M5090" s="25"/>
      <c r="N5090" s="25"/>
      <c r="P5090" s="25"/>
    </row>
    <row r="5091" spans="10:16" x14ac:dyDescent="0.4">
      <c r="J5091" s="25"/>
      <c r="K5091" s="25"/>
      <c r="L5091" s="25"/>
      <c r="M5091" s="25"/>
      <c r="N5091" s="25"/>
      <c r="P5091" s="25"/>
    </row>
    <row r="5092" spans="10:16" x14ac:dyDescent="0.4">
      <c r="J5092" s="25"/>
      <c r="K5092" s="25"/>
      <c r="L5092" s="25"/>
      <c r="M5092" s="25"/>
      <c r="N5092" s="25"/>
      <c r="P5092" s="25"/>
    </row>
    <row r="5093" spans="10:16" x14ac:dyDescent="0.4">
      <c r="J5093" s="25"/>
      <c r="K5093" s="25"/>
      <c r="L5093" s="25"/>
      <c r="M5093" s="25"/>
      <c r="N5093" s="25"/>
      <c r="P5093" s="25"/>
    </row>
    <row r="5094" spans="10:16" x14ac:dyDescent="0.4">
      <c r="J5094" s="25"/>
      <c r="K5094" s="25"/>
      <c r="L5094" s="25"/>
      <c r="M5094" s="25"/>
      <c r="N5094" s="25"/>
      <c r="P5094" s="25"/>
    </row>
    <row r="5095" spans="10:16" x14ac:dyDescent="0.4">
      <c r="J5095" s="25"/>
      <c r="K5095" s="25"/>
      <c r="L5095" s="25"/>
      <c r="M5095" s="25"/>
      <c r="N5095" s="25"/>
      <c r="P5095" s="25"/>
    </row>
    <row r="5096" spans="10:16" x14ac:dyDescent="0.4">
      <c r="J5096" s="25"/>
      <c r="K5096" s="25"/>
      <c r="L5096" s="25"/>
      <c r="M5096" s="25"/>
      <c r="N5096" s="25"/>
      <c r="P5096" s="25"/>
    </row>
    <row r="5097" spans="10:16" x14ac:dyDescent="0.4">
      <c r="J5097" s="25"/>
      <c r="K5097" s="25"/>
      <c r="L5097" s="25"/>
      <c r="M5097" s="25"/>
      <c r="N5097" s="25"/>
      <c r="P5097" s="25"/>
    </row>
    <row r="5098" spans="10:16" x14ac:dyDescent="0.4">
      <c r="J5098" s="25"/>
      <c r="K5098" s="25"/>
      <c r="L5098" s="25"/>
      <c r="M5098" s="25"/>
      <c r="N5098" s="25"/>
      <c r="P5098" s="25"/>
    </row>
    <row r="5099" spans="10:16" x14ac:dyDescent="0.4">
      <c r="J5099" s="25"/>
      <c r="K5099" s="25"/>
      <c r="L5099" s="25"/>
      <c r="M5099" s="25"/>
      <c r="N5099" s="25"/>
      <c r="P5099" s="25"/>
    </row>
    <row r="5100" spans="10:16" x14ac:dyDescent="0.4">
      <c r="J5100" s="25"/>
      <c r="K5100" s="25"/>
      <c r="L5100" s="25"/>
      <c r="M5100" s="25"/>
      <c r="N5100" s="25"/>
      <c r="P5100" s="25"/>
    </row>
    <row r="5101" spans="10:16" x14ac:dyDescent="0.4">
      <c r="J5101" s="25"/>
      <c r="K5101" s="25"/>
      <c r="L5101" s="25"/>
      <c r="M5101" s="25"/>
      <c r="N5101" s="25"/>
      <c r="P5101" s="25"/>
    </row>
    <row r="5102" spans="10:16" x14ac:dyDescent="0.4">
      <c r="J5102" s="25"/>
      <c r="K5102" s="25"/>
      <c r="L5102" s="25"/>
      <c r="M5102" s="25"/>
      <c r="N5102" s="25"/>
      <c r="P5102" s="25"/>
    </row>
    <row r="5103" spans="10:16" x14ac:dyDescent="0.4">
      <c r="J5103" s="25"/>
      <c r="K5103" s="25"/>
      <c r="L5103" s="25"/>
      <c r="M5103" s="25"/>
      <c r="N5103" s="25"/>
      <c r="P5103" s="25"/>
    </row>
    <row r="5104" spans="10:16" x14ac:dyDescent="0.4">
      <c r="J5104" s="25"/>
      <c r="K5104" s="25"/>
      <c r="L5104" s="25"/>
      <c r="M5104" s="25"/>
      <c r="N5104" s="25"/>
      <c r="P5104" s="25"/>
    </row>
    <row r="5105" spans="10:16" x14ac:dyDescent="0.4">
      <c r="J5105" s="25"/>
      <c r="K5105" s="25"/>
      <c r="L5105" s="25"/>
      <c r="M5105" s="25"/>
      <c r="N5105" s="25"/>
      <c r="P5105" s="25"/>
    </row>
    <row r="5106" spans="10:16" x14ac:dyDescent="0.4">
      <c r="J5106" s="25"/>
      <c r="K5106" s="25"/>
      <c r="L5106" s="25"/>
      <c r="M5106" s="25"/>
      <c r="N5106" s="25"/>
      <c r="P5106" s="25"/>
    </row>
    <row r="5107" spans="10:16" x14ac:dyDescent="0.4">
      <c r="J5107" s="25"/>
      <c r="K5107" s="25"/>
      <c r="L5107" s="25"/>
      <c r="M5107" s="25"/>
      <c r="N5107" s="25"/>
      <c r="P5107" s="25"/>
    </row>
    <row r="5108" spans="10:16" x14ac:dyDescent="0.4">
      <c r="J5108" s="25"/>
      <c r="K5108" s="25"/>
      <c r="L5108" s="25"/>
      <c r="M5108" s="25"/>
      <c r="N5108" s="25"/>
      <c r="P5108" s="25"/>
    </row>
    <row r="5109" spans="10:16" x14ac:dyDescent="0.4">
      <c r="J5109" s="25"/>
      <c r="K5109" s="25"/>
      <c r="L5109" s="25"/>
      <c r="M5109" s="25"/>
      <c r="N5109" s="25"/>
      <c r="P5109" s="25"/>
    </row>
    <row r="5110" spans="10:16" x14ac:dyDescent="0.4">
      <c r="J5110" s="25"/>
      <c r="K5110" s="25"/>
      <c r="L5110" s="25"/>
      <c r="M5110" s="25"/>
      <c r="N5110" s="25"/>
      <c r="P5110" s="25"/>
    </row>
    <row r="5111" spans="10:16" x14ac:dyDescent="0.4">
      <c r="J5111" s="25"/>
      <c r="K5111" s="25"/>
      <c r="L5111" s="25"/>
      <c r="M5111" s="25"/>
      <c r="N5111" s="25"/>
      <c r="P5111" s="25"/>
    </row>
    <row r="5112" spans="10:16" x14ac:dyDescent="0.4">
      <c r="J5112" s="25"/>
      <c r="K5112" s="25"/>
      <c r="L5112" s="25"/>
      <c r="M5112" s="25"/>
      <c r="N5112" s="25"/>
      <c r="P5112" s="25"/>
    </row>
    <row r="5113" spans="10:16" x14ac:dyDescent="0.4">
      <c r="J5113" s="25"/>
      <c r="K5113" s="25"/>
      <c r="L5113" s="25"/>
      <c r="M5113" s="25"/>
      <c r="N5113" s="25"/>
      <c r="P5113" s="25"/>
    </row>
    <row r="5114" spans="10:16" x14ac:dyDescent="0.4">
      <c r="J5114" s="25"/>
      <c r="K5114" s="25"/>
      <c r="L5114" s="25"/>
      <c r="M5114" s="25"/>
      <c r="N5114" s="25"/>
      <c r="P5114" s="25"/>
    </row>
    <row r="5115" spans="10:16" x14ac:dyDescent="0.4">
      <c r="J5115" s="25"/>
      <c r="K5115" s="25"/>
      <c r="L5115" s="25"/>
      <c r="M5115" s="25"/>
      <c r="N5115" s="25"/>
      <c r="P5115" s="25"/>
    </row>
    <row r="5116" spans="10:16" x14ac:dyDescent="0.4">
      <c r="J5116" s="25"/>
      <c r="K5116" s="25"/>
      <c r="L5116" s="25"/>
      <c r="M5116" s="25"/>
      <c r="N5116" s="25"/>
      <c r="P5116" s="25"/>
    </row>
    <row r="5117" spans="10:16" x14ac:dyDescent="0.4">
      <c r="J5117" s="25"/>
      <c r="K5117" s="25"/>
      <c r="L5117" s="25"/>
      <c r="M5117" s="25"/>
      <c r="N5117" s="25"/>
      <c r="P5117" s="25"/>
    </row>
    <row r="5118" spans="10:16" x14ac:dyDescent="0.4">
      <c r="J5118" s="25"/>
      <c r="K5118" s="25"/>
      <c r="L5118" s="25"/>
      <c r="M5118" s="25"/>
      <c r="N5118" s="25"/>
      <c r="P5118" s="25"/>
    </row>
    <row r="5119" spans="10:16" x14ac:dyDescent="0.4">
      <c r="J5119" s="25"/>
      <c r="K5119" s="25"/>
      <c r="L5119" s="25"/>
      <c r="M5119" s="25"/>
      <c r="N5119" s="25"/>
      <c r="P5119" s="25"/>
    </row>
    <row r="5120" spans="10:16" x14ac:dyDescent="0.4">
      <c r="J5120" s="25"/>
      <c r="K5120" s="25"/>
      <c r="L5120" s="25"/>
      <c r="M5120" s="25"/>
      <c r="N5120" s="25"/>
      <c r="P5120" s="25"/>
    </row>
    <row r="5121" spans="10:16" x14ac:dyDescent="0.4">
      <c r="J5121" s="25"/>
      <c r="K5121" s="25"/>
      <c r="L5121" s="25"/>
      <c r="M5121" s="25"/>
      <c r="N5121" s="25"/>
      <c r="P5121" s="25"/>
    </row>
    <row r="5122" spans="10:16" x14ac:dyDescent="0.4">
      <c r="J5122" s="25"/>
      <c r="K5122" s="25"/>
      <c r="L5122" s="25"/>
      <c r="M5122" s="25"/>
      <c r="N5122" s="25"/>
      <c r="P5122" s="25"/>
    </row>
    <row r="5123" spans="10:16" x14ac:dyDescent="0.4">
      <c r="J5123" s="25"/>
      <c r="K5123" s="25"/>
      <c r="L5123" s="25"/>
      <c r="M5123" s="25"/>
      <c r="N5123" s="25"/>
      <c r="P5123" s="25"/>
    </row>
    <row r="5124" spans="10:16" x14ac:dyDescent="0.4">
      <c r="J5124" s="25"/>
      <c r="K5124" s="25"/>
      <c r="L5124" s="25"/>
      <c r="M5124" s="25"/>
      <c r="N5124" s="25"/>
      <c r="P5124" s="25"/>
    </row>
    <row r="5125" spans="10:16" x14ac:dyDescent="0.4">
      <c r="J5125" s="25"/>
      <c r="K5125" s="25"/>
      <c r="L5125" s="25"/>
      <c r="M5125" s="25"/>
      <c r="N5125" s="25"/>
      <c r="P5125" s="25"/>
    </row>
    <row r="5126" spans="10:16" x14ac:dyDescent="0.4">
      <c r="J5126" s="25"/>
      <c r="K5126" s="25"/>
      <c r="L5126" s="25"/>
      <c r="M5126" s="25"/>
      <c r="N5126" s="25"/>
      <c r="P5126" s="25"/>
    </row>
    <row r="5127" spans="10:16" x14ac:dyDescent="0.4">
      <c r="J5127" s="25"/>
      <c r="K5127" s="25"/>
      <c r="L5127" s="25"/>
      <c r="M5127" s="25"/>
      <c r="N5127" s="25"/>
      <c r="P5127" s="25"/>
    </row>
    <row r="5128" spans="10:16" x14ac:dyDescent="0.4">
      <c r="J5128" s="25"/>
      <c r="K5128" s="25"/>
      <c r="L5128" s="25"/>
      <c r="M5128" s="25"/>
      <c r="N5128" s="25"/>
      <c r="P5128" s="25"/>
    </row>
    <row r="5129" spans="10:16" x14ac:dyDescent="0.4">
      <c r="J5129" s="25"/>
      <c r="K5129" s="25"/>
      <c r="L5129" s="25"/>
      <c r="M5129" s="25"/>
      <c r="N5129" s="25"/>
      <c r="P5129" s="25"/>
    </row>
    <row r="5130" spans="10:16" x14ac:dyDescent="0.4">
      <c r="J5130" s="25"/>
      <c r="K5130" s="25"/>
      <c r="L5130" s="25"/>
      <c r="M5130" s="25"/>
      <c r="N5130" s="25"/>
      <c r="P5130" s="25"/>
    </row>
    <row r="5131" spans="10:16" x14ac:dyDescent="0.4">
      <c r="J5131" s="25"/>
      <c r="K5131" s="25"/>
      <c r="L5131" s="25"/>
      <c r="M5131" s="25"/>
      <c r="N5131" s="25"/>
      <c r="P5131" s="25"/>
    </row>
    <row r="5132" spans="10:16" x14ac:dyDescent="0.4">
      <c r="J5132" s="25"/>
      <c r="K5132" s="25"/>
      <c r="L5132" s="25"/>
      <c r="M5132" s="25"/>
      <c r="N5132" s="25"/>
      <c r="P5132" s="25"/>
    </row>
    <row r="5133" spans="10:16" x14ac:dyDescent="0.4">
      <c r="J5133" s="25"/>
      <c r="K5133" s="25"/>
      <c r="L5133" s="25"/>
      <c r="M5133" s="25"/>
      <c r="N5133" s="25"/>
      <c r="P5133" s="25"/>
    </row>
    <row r="5134" spans="10:16" x14ac:dyDescent="0.4">
      <c r="J5134" s="25"/>
      <c r="K5134" s="25"/>
      <c r="L5134" s="25"/>
      <c r="M5134" s="25"/>
      <c r="N5134" s="25"/>
      <c r="P5134" s="25"/>
    </row>
    <row r="5135" spans="10:16" x14ac:dyDescent="0.4">
      <c r="J5135" s="25"/>
      <c r="K5135" s="25"/>
      <c r="L5135" s="25"/>
      <c r="M5135" s="25"/>
      <c r="N5135" s="25"/>
      <c r="P5135" s="25"/>
    </row>
    <row r="5136" spans="10:16" x14ac:dyDescent="0.4">
      <c r="J5136" s="25"/>
      <c r="K5136" s="25"/>
      <c r="L5136" s="25"/>
      <c r="M5136" s="25"/>
      <c r="N5136" s="25"/>
      <c r="P5136" s="25"/>
    </row>
    <row r="5137" spans="10:16" x14ac:dyDescent="0.4">
      <c r="J5137" s="25"/>
      <c r="K5137" s="25"/>
      <c r="L5137" s="25"/>
      <c r="M5137" s="25"/>
      <c r="N5137" s="25"/>
      <c r="P5137" s="25"/>
    </row>
    <row r="5138" spans="10:16" x14ac:dyDescent="0.4">
      <c r="J5138" s="25"/>
      <c r="K5138" s="25"/>
      <c r="L5138" s="25"/>
      <c r="M5138" s="25"/>
      <c r="N5138" s="25"/>
      <c r="P5138" s="25"/>
    </row>
    <row r="5139" spans="10:16" x14ac:dyDescent="0.4">
      <c r="J5139" s="25"/>
      <c r="K5139" s="25"/>
      <c r="L5139" s="25"/>
      <c r="M5139" s="25"/>
      <c r="N5139" s="25"/>
      <c r="P5139" s="25"/>
    </row>
    <row r="5140" spans="10:16" x14ac:dyDescent="0.4">
      <c r="J5140" s="25"/>
      <c r="K5140" s="25"/>
      <c r="L5140" s="25"/>
      <c r="M5140" s="25"/>
      <c r="N5140" s="25"/>
      <c r="P5140" s="25"/>
    </row>
    <row r="5141" spans="10:16" x14ac:dyDescent="0.4">
      <c r="J5141" s="25"/>
      <c r="K5141" s="25"/>
      <c r="L5141" s="25"/>
      <c r="M5141" s="25"/>
      <c r="N5141" s="25"/>
      <c r="P5141" s="25"/>
    </row>
    <row r="5142" spans="10:16" x14ac:dyDescent="0.4">
      <c r="J5142" s="25"/>
      <c r="K5142" s="25"/>
      <c r="L5142" s="25"/>
      <c r="M5142" s="25"/>
      <c r="N5142" s="25"/>
      <c r="P5142" s="25"/>
    </row>
    <row r="5143" spans="10:16" x14ac:dyDescent="0.4">
      <c r="J5143" s="25"/>
      <c r="K5143" s="25"/>
      <c r="L5143" s="25"/>
      <c r="M5143" s="25"/>
      <c r="N5143" s="25"/>
      <c r="P5143" s="25"/>
    </row>
    <row r="5144" spans="10:16" x14ac:dyDescent="0.4">
      <c r="J5144" s="25"/>
      <c r="K5144" s="25"/>
      <c r="L5144" s="25"/>
      <c r="M5144" s="25"/>
      <c r="N5144" s="25"/>
      <c r="P5144" s="25"/>
    </row>
    <row r="5145" spans="10:16" x14ac:dyDescent="0.4">
      <c r="J5145" s="25"/>
      <c r="K5145" s="25"/>
      <c r="L5145" s="25"/>
      <c r="M5145" s="25"/>
      <c r="N5145" s="25"/>
      <c r="P5145" s="25"/>
    </row>
    <row r="5146" spans="10:16" x14ac:dyDescent="0.4">
      <c r="J5146" s="25"/>
      <c r="K5146" s="25"/>
      <c r="L5146" s="25"/>
      <c r="M5146" s="25"/>
      <c r="N5146" s="25"/>
      <c r="P5146" s="25"/>
    </row>
    <row r="5147" spans="10:16" x14ac:dyDescent="0.4">
      <c r="J5147" s="25"/>
      <c r="K5147" s="25"/>
      <c r="L5147" s="25"/>
      <c r="M5147" s="25"/>
      <c r="N5147" s="25"/>
      <c r="P5147" s="25"/>
    </row>
    <row r="5148" spans="10:16" x14ac:dyDescent="0.4">
      <c r="J5148" s="25"/>
      <c r="K5148" s="25"/>
      <c r="L5148" s="25"/>
      <c r="M5148" s="25"/>
      <c r="N5148" s="25"/>
      <c r="P5148" s="25"/>
    </row>
    <row r="5149" spans="10:16" x14ac:dyDescent="0.4">
      <c r="J5149" s="25"/>
      <c r="K5149" s="25"/>
      <c r="L5149" s="25"/>
      <c r="M5149" s="25"/>
      <c r="N5149" s="25"/>
      <c r="P5149" s="25"/>
    </row>
    <row r="5150" spans="10:16" x14ac:dyDescent="0.4">
      <c r="J5150" s="25"/>
      <c r="K5150" s="25"/>
      <c r="L5150" s="25"/>
      <c r="M5150" s="25"/>
      <c r="N5150" s="25"/>
      <c r="P5150" s="25"/>
    </row>
    <row r="5151" spans="10:16" x14ac:dyDescent="0.4">
      <c r="J5151" s="25"/>
      <c r="K5151" s="25"/>
      <c r="L5151" s="25"/>
      <c r="M5151" s="25"/>
      <c r="N5151" s="25"/>
      <c r="P5151" s="25"/>
    </row>
    <row r="5152" spans="10:16" x14ac:dyDescent="0.4">
      <c r="J5152" s="25"/>
      <c r="K5152" s="25"/>
      <c r="L5152" s="25"/>
      <c r="M5152" s="25"/>
      <c r="N5152" s="25"/>
      <c r="P5152" s="25"/>
    </row>
    <row r="5153" spans="10:16" x14ac:dyDescent="0.4">
      <c r="J5153" s="25"/>
      <c r="K5153" s="25"/>
      <c r="L5153" s="25"/>
      <c r="M5153" s="25"/>
      <c r="N5153" s="25"/>
      <c r="P5153" s="25"/>
    </row>
    <row r="5154" spans="10:16" x14ac:dyDescent="0.4">
      <c r="J5154" s="25"/>
      <c r="K5154" s="25"/>
      <c r="L5154" s="25"/>
      <c r="M5154" s="25"/>
      <c r="N5154" s="25"/>
      <c r="P5154" s="25"/>
    </row>
    <row r="5155" spans="10:16" x14ac:dyDescent="0.4">
      <c r="J5155" s="25"/>
      <c r="K5155" s="25"/>
      <c r="L5155" s="25"/>
      <c r="M5155" s="25"/>
      <c r="N5155" s="25"/>
      <c r="P5155" s="25"/>
    </row>
    <row r="5156" spans="10:16" x14ac:dyDescent="0.4">
      <c r="J5156" s="25"/>
      <c r="K5156" s="25"/>
      <c r="L5156" s="25"/>
      <c r="M5156" s="25"/>
      <c r="N5156" s="25"/>
      <c r="P5156" s="25"/>
    </row>
    <row r="5157" spans="10:16" x14ac:dyDescent="0.4">
      <c r="J5157" s="25"/>
      <c r="K5157" s="25"/>
      <c r="L5157" s="25"/>
      <c r="M5157" s="25"/>
      <c r="N5157" s="25"/>
      <c r="P5157" s="25"/>
    </row>
    <row r="5158" spans="10:16" x14ac:dyDescent="0.4">
      <c r="J5158" s="25"/>
      <c r="K5158" s="25"/>
      <c r="L5158" s="25"/>
      <c r="M5158" s="25"/>
      <c r="N5158" s="25"/>
      <c r="P5158" s="25"/>
    </row>
    <row r="5159" spans="10:16" x14ac:dyDescent="0.4">
      <c r="J5159" s="25"/>
      <c r="K5159" s="25"/>
      <c r="L5159" s="25"/>
      <c r="M5159" s="25"/>
      <c r="N5159" s="25"/>
      <c r="P5159" s="25"/>
    </row>
    <row r="5160" spans="10:16" x14ac:dyDescent="0.4">
      <c r="J5160" s="25"/>
      <c r="K5160" s="25"/>
      <c r="L5160" s="25"/>
      <c r="M5160" s="25"/>
      <c r="N5160" s="25"/>
      <c r="P5160" s="25"/>
    </row>
    <row r="5161" spans="10:16" x14ac:dyDescent="0.4">
      <c r="J5161" s="25"/>
      <c r="K5161" s="25"/>
      <c r="L5161" s="25"/>
      <c r="M5161" s="25"/>
      <c r="N5161" s="25"/>
      <c r="P5161" s="25"/>
    </row>
    <row r="5162" spans="10:16" x14ac:dyDescent="0.4">
      <c r="J5162" s="25"/>
      <c r="K5162" s="25"/>
      <c r="L5162" s="25"/>
      <c r="M5162" s="25"/>
      <c r="N5162" s="25"/>
      <c r="P5162" s="25"/>
    </row>
    <row r="5163" spans="10:16" x14ac:dyDescent="0.4">
      <c r="J5163" s="25"/>
      <c r="K5163" s="25"/>
      <c r="L5163" s="25"/>
      <c r="M5163" s="25"/>
      <c r="N5163" s="25"/>
      <c r="P5163" s="25"/>
    </row>
    <row r="5164" spans="10:16" x14ac:dyDescent="0.4">
      <c r="J5164" s="25"/>
      <c r="K5164" s="25"/>
      <c r="L5164" s="25"/>
      <c r="M5164" s="25"/>
      <c r="N5164" s="25"/>
      <c r="P5164" s="25"/>
    </row>
    <row r="5165" spans="10:16" x14ac:dyDescent="0.4">
      <c r="J5165" s="25"/>
      <c r="K5165" s="25"/>
      <c r="L5165" s="25"/>
      <c r="M5165" s="25"/>
      <c r="N5165" s="25"/>
      <c r="P5165" s="25"/>
    </row>
    <row r="5166" spans="10:16" x14ac:dyDescent="0.4">
      <c r="J5166" s="25"/>
      <c r="K5166" s="25"/>
      <c r="L5166" s="25"/>
      <c r="M5166" s="25"/>
      <c r="N5166" s="25"/>
      <c r="P5166" s="25"/>
    </row>
    <row r="5167" spans="10:16" x14ac:dyDescent="0.4">
      <c r="J5167" s="25"/>
      <c r="K5167" s="25"/>
      <c r="L5167" s="25"/>
      <c r="M5167" s="25"/>
      <c r="N5167" s="25"/>
      <c r="P5167" s="25"/>
    </row>
    <row r="5168" spans="10:16" x14ac:dyDescent="0.4">
      <c r="J5168" s="25"/>
      <c r="K5168" s="25"/>
      <c r="L5168" s="25"/>
      <c r="M5168" s="25"/>
      <c r="N5168" s="25"/>
      <c r="P5168" s="25"/>
    </row>
    <row r="5169" spans="10:16" x14ac:dyDescent="0.4">
      <c r="J5169" s="25"/>
      <c r="K5169" s="25"/>
      <c r="L5169" s="25"/>
      <c r="M5169" s="25"/>
      <c r="N5169" s="25"/>
      <c r="P5169" s="25"/>
    </row>
    <row r="5170" spans="10:16" x14ac:dyDescent="0.4">
      <c r="J5170" s="25"/>
      <c r="K5170" s="25"/>
      <c r="L5170" s="25"/>
      <c r="M5170" s="25"/>
      <c r="N5170" s="25"/>
      <c r="P5170" s="25"/>
    </row>
    <row r="5171" spans="10:16" x14ac:dyDescent="0.4">
      <c r="J5171" s="25"/>
      <c r="K5171" s="25"/>
      <c r="L5171" s="25"/>
      <c r="M5171" s="25"/>
      <c r="N5171" s="25"/>
      <c r="P5171" s="25"/>
    </row>
    <row r="5172" spans="10:16" x14ac:dyDescent="0.4">
      <c r="J5172" s="25"/>
      <c r="K5172" s="25"/>
      <c r="L5172" s="25"/>
      <c r="M5172" s="25"/>
      <c r="N5172" s="25"/>
      <c r="P5172" s="25"/>
    </row>
    <row r="5173" spans="10:16" x14ac:dyDescent="0.4">
      <c r="J5173" s="25"/>
      <c r="K5173" s="25"/>
      <c r="L5173" s="25"/>
      <c r="M5173" s="25"/>
      <c r="N5173" s="25"/>
      <c r="P5173" s="25"/>
    </row>
    <row r="5174" spans="10:16" x14ac:dyDescent="0.4">
      <c r="J5174" s="25"/>
      <c r="K5174" s="25"/>
      <c r="L5174" s="25"/>
      <c r="M5174" s="25"/>
      <c r="N5174" s="25"/>
      <c r="P5174" s="25"/>
    </row>
    <row r="5175" spans="10:16" x14ac:dyDescent="0.4">
      <c r="J5175" s="25"/>
      <c r="K5175" s="25"/>
      <c r="L5175" s="25"/>
      <c r="M5175" s="25"/>
      <c r="N5175" s="25"/>
      <c r="P5175" s="25"/>
    </row>
    <row r="5176" spans="10:16" x14ac:dyDescent="0.4">
      <c r="J5176" s="25"/>
      <c r="K5176" s="25"/>
      <c r="L5176" s="25"/>
      <c r="M5176" s="25"/>
      <c r="N5176" s="25"/>
      <c r="P5176" s="25"/>
    </row>
    <row r="5177" spans="10:16" x14ac:dyDescent="0.4">
      <c r="J5177" s="25"/>
      <c r="K5177" s="25"/>
      <c r="L5177" s="25"/>
      <c r="M5177" s="25"/>
      <c r="N5177" s="25"/>
      <c r="P5177" s="25"/>
    </row>
    <row r="5178" spans="10:16" x14ac:dyDescent="0.4">
      <c r="J5178" s="25"/>
      <c r="K5178" s="25"/>
      <c r="L5178" s="25"/>
      <c r="M5178" s="25"/>
      <c r="N5178" s="25"/>
      <c r="P5178" s="25"/>
    </row>
    <row r="5179" spans="10:16" x14ac:dyDescent="0.4">
      <c r="J5179" s="25"/>
      <c r="K5179" s="25"/>
      <c r="L5179" s="25"/>
      <c r="M5179" s="25"/>
      <c r="N5179" s="25"/>
      <c r="P5179" s="25"/>
    </row>
    <row r="5180" spans="10:16" x14ac:dyDescent="0.4">
      <c r="J5180" s="25"/>
      <c r="K5180" s="25"/>
      <c r="L5180" s="25"/>
      <c r="M5180" s="25"/>
      <c r="N5180" s="25"/>
      <c r="P5180" s="25"/>
    </row>
    <row r="5181" spans="10:16" x14ac:dyDescent="0.4">
      <c r="J5181" s="25"/>
      <c r="K5181" s="25"/>
      <c r="L5181" s="25"/>
      <c r="M5181" s="25"/>
      <c r="N5181" s="25"/>
      <c r="P5181" s="25"/>
    </row>
    <row r="5182" spans="10:16" x14ac:dyDescent="0.4">
      <c r="J5182" s="25"/>
      <c r="K5182" s="25"/>
      <c r="L5182" s="25"/>
      <c r="M5182" s="25"/>
      <c r="N5182" s="25"/>
      <c r="P5182" s="25"/>
    </row>
    <row r="5183" spans="10:16" x14ac:dyDescent="0.4">
      <c r="J5183" s="25"/>
      <c r="K5183" s="25"/>
      <c r="L5183" s="25"/>
      <c r="M5183" s="25"/>
      <c r="N5183" s="25"/>
      <c r="P5183" s="25"/>
    </row>
    <row r="5184" spans="10:16" x14ac:dyDescent="0.4">
      <c r="J5184" s="25"/>
      <c r="K5184" s="25"/>
      <c r="L5184" s="25"/>
      <c r="M5184" s="25"/>
      <c r="N5184" s="25"/>
      <c r="P5184" s="25"/>
    </row>
    <row r="5185" spans="10:16" x14ac:dyDescent="0.4">
      <c r="J5185" s="25"/>
      <c r="K5185" s="25"/>
      <c r="L5185" s="25"/>
      <c r="M5185" s="25"/>
      <c r="N5185" s="25"/>
      <c r="P5185" s="25"/>
    </row>
    <row r="5186" spans="10:16" x14ac:dyDescent="0.4">
      <c r="J5186" s="25"/>
      <c r="K5186" s="25"/>
      <c r="L5186" s="25"/>
      <c r="M5186" s="25"/>
      <c r="N5186" s="25"/>
      <c r="P5186" s="25"/>
    </row>
    <row r="5187" spans="10:16" x14ac:dyDescent="0.4">
      <c r="J5187" s="25"/>
      <c r="K5187" s="25"/>
      <c r="L5187" s="25"/>
      <c r="M5187" s="25"/>
      <c r="N5187" s="25"/>
      <c r="P5187" s="25"/>
    </row>
    <row r="5188" spans="10:16" x14ac:dyDescent="0.4">
      <c r="J5188" s="25"/>
      <c r="K5188" s="25"/>
      <c r="L5188" s="25"/>
      <c r="M5188" s="25"/>
      <c r="N5188" s="25"/>
      <c r="P5188" s="25"/>
    </row>
    <row r="5189" spans="10:16" x14ac:dyDescent="0.4">
      <c r="J5189" s="25"/>
      <c r="K5189" s="25"/>
      <c r="L5189" s="25"/>
      <c r="M5189" s="25"/>
      <c r="N5189" s="25"/>
      <c r="P5189" s="25"/>
    </row>
    <row r="5190" spans="10:16" x14ac:dyDescent="0.4">
      <c r="J5190" s="25"/>
      <c r="K5190" s="25"/>
      <c r="L5190" s="25"/>
      <c r="M5190" s="25"/>
      <c r="N5190" s="25"/>
      <c r="P5190" s="25"/>
    </row>
    <row r="5191" spans="10:16" x14ac:dyDescent="0.4">
      <c r="J5191" s="25"/>
      <c r="K5191" s="25"/>
      <c r="L5191" s="25"/>
      <c r="M5191" s="25"/>
      <c r="N5191" s="25"/>
      <c r="P5191" s="25"/>
    </row>
    <row r="5192" spans="10:16" x14ac:dyDescent="0.4">
      <c r="J5192" s="25"/>
      <c r="K5192" s="25"/>
      <c r="L5192" s="25"/>
      <c r="M5192" s="25"/>
      <c r="N5192" s="25"/>
      <c r="P5192" s="25"/>
    </row>
    <row r="5193" spans="10:16" x14ac:dyDescent="0.4">
      <c r="J5193" s="25"/>
      <c r="K5193" s="25"/>
      <c r="L5193" s="25"/>
      <c r="M5193" s="25"/>
      <c r="N5193" s="25"/>
      <c r="P5193" s="25"/>
    </row>
    <row r="5194" spans="10:16" x14ac:dyDescent="0.4">
      <c r="J5194" s="25"/>
      <c r="K5194" s="25"/>
      <c r="L5194" s="25"/>
      <c r="M5194" s="25"/>
      <c r="N5194" s="25"/>
      <c r="P5194" s="25"/>
    </row>
    <row r="5195" spans="10:16" x14ac:dyDescent="0.4">
      <c r="J5195" s="25"/>
      <c r="K5195" s="25"/>
      <c r="L5195" s="25"/>
      <c r="M5195" s="25"/>
      <c r="N5195" s="25"/>
      <c r="P5195" s="25"/>
    </row>
    <row r="5196" spans="10:16" x14ac:dyDescent="0.4">
      <c r="J5196" s="25"/>
      <c r="K5196" s="25"/>
      <c r="L5196" s="25"/>
      <c r="M5196" s="25"/>
      <c r="N5196" s="25"/>
      <c r="P5196" s="25"/>
    </row>
    <row r="5197" spans="10:16" x14ac:dyDescent="0.4">
      <c r="J5197" s="25"/>
      <c r="K5197" s="25"/>
      <c r="L5197" s="25"/>
      <c r="M5197" s="25"/>
      <c r="N5197" s="25"/>
      <c r="P5197" s="25"/>
    </row>
    <row r="5198" spans="10:16" x14ac:dyDescent="0.4">
      <c r="J5198" s="25"/>
      <c r="K5198" s="25"/>
      <c r="L5198" s="25"/>
      <c r="M5198" s="25"/>
      <c r="N5198" s="25"/>
      <c r="P5198" s="25"/>
    </row>
    <row r="5199" spans="10:16" x14ac:dyDescent="0.4">
      <c r="J5199" s="25"/>
      <c r="K5199" s="25"/>
      <c r="L5199" s="25"/>
      <c r="M5199" s="25"/>
      <c r="N5199" s="25"/>
      <c r="P5199" s="25"/>
    </row>
    <row r="5200" spans="10:16" x14ac:dyDescent="0.4">
      <c r="J5200" s="25"/>
      <c r="K5200" s="25"/>
      <c r="L5200" s="25"/>
      <c r="M5200" s="25"/>
      <c r="N5200" s="25"/>
      <c r="P5200" s="25"/>
    </row>
    <row r="5201" spans="10:16" x14ac:dyDescent="0.4">
      <c r="J5201" s="25"/>
      <c r="K5201" s="25"/>
      <c r="L5201" s="25"/>
      <c r="M5201" s="25"/>
      <c r="N5201" s="25"/>
      <c r="P5201" s="25"/>
    </row>
    <row r="5202" spans="10:16" x14ac:dyDescent="0.4">
      <c r="J5202" s="25"/>
      <c r="K5202" s="25"/>
      <c r="L5202" s="25"/>
      <c r="M5202" s="25"/>
      <c r="N5202" s="25"/>
      <c r="P5202" s="25"/>
    </row>
    <row r="5203" spans="10:16" x14ac:dyDescent="0.4">
      <c r="J5203" s="25"/>
      <c r="K5203" s="25"/>
      <c r="L5203" s="25"/>
      <c r="M5203" s="25"/>
      <c r="N5203" s="25"/>
      <c r="P5203" s="25"/>
    </row>
    <row r="5204" spans="10:16" x14ac:dyDescent="0.4">
      <c r="J5204" s="25"/>
      <c r="K5204" s="25"/>
      <c r="L5204" s="25"/>
      <c r="M5204" s="25"/>
      <c r="N5204" s="25"/>
      <c r="P5204" s="25"/>
    </row>
    <row r="5205" spans="10:16" x14ac:dyDescent="0.4">
      <c r="J5205" s="25"/>
      <c r="K5205" s="25"/>
      <c r="L5205" s="25"/>
      <c r="M5205" s="25"/>
      <c r="N5205" s="25"/>
      <c r="P5205" s="25"/>
    </row>
    <row r="5206" spans="10:16" x14ac:dyDescent="0.4">
      <c r="J5206" s="25"/>
      <c r="K5206" s="25"/>
      <c r="L5206" s="25"/>
      <c r="M5206" s="25"/>
      <c r="N5206" s="25"/>
      <c r="P5206" s="25"/>
    </row>
    <row r="5207" spans="10:16" x14ac:dyDescent="0.4">
      <c r="J5207" s="25"/>
      <c r="K5207" s="25"/>
      <c r="L5207" s="25"/>
      <c r="M5207" s="25"/>
      <c r="N5207" s="25"/>
      <c r="P5207" s="25"/>
    </row>
    <row r="5208" spans="10:16" x14ac:dyDescent="0.4">
      <c r="J5208" s="25"/>
      <c r="K5208" s="25"/>
      <c r="L5208" s="25"/>
      <c r="M5208" s="25"/>
      <c r="N5208" s="25"/>
      <c r="P5208" s="25"/>
    </row>
    <row r="5209" spans="10:16" x14ac:dyDescent="0.4">
      <c r="J5209" s="25"/>
      <c r="K5209" s="25"/>
      <c r="L5209" s="25"/>
      <c r="M5209" s="25"/>
      <c r="N5209" s="25"/>
      <c r="P5209" s="25"/>
    </row>
    <row r="5210" spans="10:16" x14ac:dyDescent="0.4">
      <c r="J5210" s="25"/>
      <c r="K5210" s="25"/>
      <c r="L5210" s="25"/>
      <c r="M5210" s="25"/>
      <c r="N5210" s="25"/>
      <c r="P5210" s="25"/>
    </row>
    <row r="5211" spans="10:16" x14ac:dyDescent="0.4">
      <c r="J5211" s="25"/>
      <c r="K5211" s="25"/>
      <c r="L5211" s="25"/>
      <c r="M5211" s="25"/>
      <c r="N5211" s="25"/>
      <c r="P5211" s="25"/>
    </row>
    <row r="5212" spans="10:16" x14ac:dyDescent="0.4">
      <c r="J5212" s="25"/>
      <c r="K5212" s="25"/>
      <c r="L5212" s="25"/>
      <c r="M5212" s="25"/>
      <c r="N5212" s="25"/>
      <c r="P5212" s="25"/>
    </row>
    <row r="5213" spans="10:16" x14ac:dyDescent="0.4">
      <c r="J5213" s="25"/>
      <c r="K5213" s="25"/>
      <c r="L5213" s="25"/>
      <c r="M5213" s="25"/>
      <c r="N5213" s="25"/>
      <c r="P5213" s="25"/>
    </row>
    <row r="5214" spans="10:16" x14ac:dyDescent="0.4">
      <c r="J5214" s="25"/>
      <c r="K5214" s="25"/>
      <c r="L5214" s="25"/>
      <c r="M5214" s="25"/>
      <c r="N5214" s="25"/>
      <c r="P5214" s="25"/>
    </row>
    <row r="5215" spans="10:16" x14ac:dyDescent="0.4">
      <c r="J5215" s="25"/>
      <c r="K5215" s="25"/>
      <c r="L5215" s="25"/>
      <c r="M5215" s="25"/>
      <c r="N5215" s="25"/>
      <c r="P5215" s="25"/>
    </row>
    <row r="5216" spans="10:16" x14ac:dyDescent="0.4">
      <c r="J5216" s="25"/>
      <c r="K5216" s="25"/>
      <c r="L5216" s="25"/>
      <c r="M5216" s="25"/>
      <c r="N5216" s="25"/>
      <c r="P5216" s="25"/>
    </row>
    <row r="5217" spans="10:16" x14ac:dyDescent="0.4">
      <c r="J5217" s="25"/>
      <c r="K5217" s="25"/>
      <c r="L5217" s="25"/>
      <c r="M5217" s="25"/>
      <c r="N5217" s="25"/>
      <c r="P5217" s="25"/>
    </row>
    <row r="5218" spans="10:16" x14ac:dyDescent="0.4">
      <c r="J5218" s="25"/>
      <c r="K5218" s="25"/>
      <c r="L5218" s="25"/>
      <c r="M5218" s="25"/>
      <c r="N5218" s="25"/>
      <c r="P5218" s="25"/>
    </row>
    <row r="5219" spans="10:16" x14ac:dyDescent="0.4">
      <c r="J5219" s="25"/>
      <c r="K5219" s="25"/>
      <c r="L5219" s="25"/>
      <c r="M5219" s="25"/>
      <c r="N5219" s="25"/>
      <c r="P5219" s="25"/>
    </row>
    <row r="5220" spans="10:16" x14ac:dyDescent="0.4">
      <c r="J5220" s="25"/>
      <c r="K5220" s="25"/>
      <c r="L5220" s="25"/>
      <c r="M5220" s="25"/>
      <c r="N5220" s="25"/>
      <c r="P5220" s="25"/>
    </row>
    <row r="5221" spans="10:16" x14ac:dyDescent="0.4">
      <c r="J5221" s="25"/>
      <c r="K5221" s="25"/>
      <c r="L5221" s="25"/>
      <c r="M5221" s="25"/>
      <c r="N5221" s="25"/>
      <c r="P5221" s="25"/>
    </row>
    <row r="5222" spans="10:16" x14ac:dyDescent="0.4">
      <c r="J5222" s="25"/>
      <c r="K5222" s="25"/>
      <c r="L5222" s="25"/>
      <c r="M5222" s="25"/>
      <c r="N5222" s="25"/>
      <c r="P5222" s="25"/>
    </row>
    <row r="5223" spans="10:16" x14ac:dyDescent="0.4">
      <c r="J5223" s="25"/>
      <c r="K5223" s="25"/>
      <c r="L5223" s="25"/>
      <c r="M5223" s="25"/>
      <c r="N5223" s="25"/>
      <c r="P5223" s="25"/>
    </row>
    <row r="5224" spans="10:16" x14ac:dyDescent="0.4">
      <c r="J5224" s="25"/>
      <c r="K5224" s="25"/>
      <c r="L5224" s="25"/>
      <c r="M5224" s="25"/>
      <c r="N5224" s="25"/>
      <c r="P5224" s="25"/>
    </row>
    <row r="5225" spans="10:16" x14ac:dyDescent="0.4">
      <c r="J5225" s="25"/>
      <c r="K5225" s="25"/>
      <c r="L5225" s="25"/>
      <c r="M5225" s="25"/>
      <c r="N5225" s="25"/>
      <c r="P5225" s="25"/>
    </row>
    <row r="5226" spans="10:16" x14ac:dyDescent="0.4">
      <c r="J5226" s="25"/>
      <c r="K5226" s="25"/>
      <c r="L5226" s="25"/>
      <c r="M5226" s="25"/>
      <c r="N5226" s="25"/>
      <c r="P5226" s="25"/>
    </row>
    <row r="5227" spans="10:16" x14ac:dyDescent="0.4">
      <c r="J5227" s="25"/>
      <c r="K5227" s="25"/>
      <c r="L5227" s="25"/>
      <c r="M5227" s="25"/>
      <c r="N5227" s="25"/>
      <c r="P5227" s="25"/>
    </row>
    <row r="5228" spans="10:16" x14ac:dyDescent="0.4">
      <c r="J5228" s="25"/>
      <c r="K5228" s="25"/>
      <c r="L5228" s="25"/>
      <c r="M5228" s="25"/>
      <c r="N5228" s="25"/>
      <c r="P5228" s="25"/>
    </row>
    <row r="5229" spans="10:16" x14ac:dyDescent="0.4">
      <c r="J5229" s="25"/>
      <c r="K5229" s="25"/>
      <c r="L5229" s="25"/>
      <c r="M5229" s="25"/>
      <c r="N5229" s="25"/>
      <c r="P5229" s="25"/>
    </row>
    <row r="5230" spans="10:16" x14ac:dyDescent="0.4">
      <c r="J5230" s="25"/>
      <c r="K5230" s="25"/>
      <c r="L5230" s="25"/>
      <c r="M5230" s="25"/>
      <c r="N5230" s="25"/>
      <c r="P5230" s="25"/>
    </row>
    <row r="5231" spans="10:16" x14ac:dyDescent="0.4">
      <c r="J5231" s="25"/>
      <c r="K5231" s="25"/>
      <c r="L5231" s="25"/>
      <c r="M5231" s="25"/>
      <c r="N5231" s="25"/>
      <c r="P5231" s="25"/>
    </row>
    <row r="5232" spans="10:16" x14ac:dyDescent="0.4">
      <c r="J5232" s="25"/>
      <c r="K5232" s="25"/>
      <c r="L5232" s="25"/>
      <c r="M5232" s="25"/>
      <c r="N5232" s="25"/>
      <c r="P5232" s="25"/>
    </row>
    <row r="5233" spans="10:16" x14ac:dyDescent="0.4">
      <c r="J5233" s="25"/>
      <c r="K5233" s="25"/>
      <c r="L5233" s="25"/>
      <c r="M5233" s="25"/>
      <c r="N5233" s="25"/>
      <c r="P5233" s="25"/>
    </row>
    <row r="5234" spans="10:16" x14ac:dyDescent="0.4">
      <c r="J5234" s="25"/>
      <c r="K5234" s="25"/>
      <c r="L5234" s="25"/>
      <c r="M5234" s="25"/>
      <c r="N5234" s="25"/>
      <c r="P5234" s="25"/>
    </row>
    <row r="5235" spans="10:16" x14ac:dyDescent="0.4">
      <c r="J5235" s="25"/>
      <c r="K5235" s="25"/>
      <c r="L5235" s="25"/>
      <c r="M5235" s="25"/>
      <c r="N5235" s="25"/>
      <c r="P5235" s="25"/>
    </row>
    <row r="5236" spans="10:16" x14ac:dyDescent="0.4">
      <c r="J5236" s="25"/>
      <c r="K5236" s="25"/>
      <c r="L5236" s="25"/>
      <c r="M5236" s="25"/>
      <c r="N5236" s="25"/>
      <c r="P5236" s="25"/>
    </row>
    <row r="5237" spans="10:16" x14ac:dyDescent="0.4">
      <c r="J5237" s="25"/>
      <c r="K5237" s="25"/>
      <c r="L5237" s="25"/>
      <c r="M5237" s="25"/>
      <c r="N5237" s="25"/>
      <c r="P5237" s="25"/>
    </row>
    <row r="5238" spans="10:16" x14ac:dyDescent="0.4">
      <c r="J5238" s="25"/>
      <c r="K5238" s="25"/>
      <c r="L5238" s="25"/>
      <c r="M5238" s="25"/>
      <c r="N5238" s="25"/>
      <c r="P5238" s="25"/>
    </row>
    <row r="5239" spans="10:16" x14ac:dyDescent="0.4">
      <c r="J5239" s="25"/>
      <c r="K5239" s="25"/>
      <c r="L5239" s="25"/>
      <c r="M5239" s="25"/>
      <c r="N5239" s="25"/>
      <c r="P5239" s="25"/>
    </row>
    <row r="5240" spans="10:16" x14ac:dyDescent="0.4">
      <c r="J5240" s="25"/>
      <c r="K5240" s="25"/>
      <c r="L5240" s="25"/>
      <c r="M5240" s="25"/>
      <c r="N5240" s="25"/>
      <c r="P5240" s="25"/>
    </row>
    <row r="5241" spans="10:16" x14ac:dyDescent="0.4">
      <c r="J5241" s="25"/>
      <c r="K5241" s="25"/>
      <c r="L5241" s="25"/>
      <c r="M5241" s="25"/>
      <c r="N5241" s="25"/>
      <c r="P5241" s="25"/>
    </row>
    <row r="5242" spans="10:16" x14ac:dyDescent="0.4">
      <c r="J5242" s="25"/>
      <c r="K5242" s="25"/>
      <c r="L5242" s="25"/>
      <c r="M5242" s="25"/>
      <c r="N5242" s="25"/>
      <c r="P5242" s="25"/>
    </row>
    <row r="5243" spans="10:16" x14ac:dyDescent="0.4">
      <c r="J5243" s="25"/>
      <c r="K5243" s="25"/>
      <c r="L5243" s="25"/>
      <c r="M5243" s="25"/>
      <c r="N5243" s="25"/>
      <c r="P5243" s="25"/>
    </row>
    <row r="5244" spans="10:16" x14ac:dyDescent="0.4">
      <c r="J5244" s="25"/>
      <c r="K5244" s="25"/>
      <c r="L5244" s="25"/>
      <c r="M5244" s="25"/>
      <c r="N5244" s="25"/>
      <c r="P5244" s="25"/>
    </row>
    <row r="5245" spans="10:16" x14ac:dyDescent="0.4">
      <c r="J5245" s="25"/>
      <c r="K5245" s="25"/>
      <c r="L5245" s="25"/>
      <c r="M5245" s="25"/>
      <c r="N5245" s="25"/>
      <c r="P5245" s="25"/>
    </row>
    <row r="5246" spans="10:16" x14ac:dyDescent="0.4">
      <c r="J5246" s="25"/>
      <c r="K5246" s="25"/>
      <c r="L5246" s="25"/>
      <c r="M5246" s="25"/>
      <c r="N5246" s="25"/>
      <c r="P5246" s="25"/>
    </row>
    <row r="5247" spans="10:16" x14ac:dyDescent="0.4">
      <c r="J5247" s="25"/>
      <c r="K5247" s="25"/>
      <c r="L5247" s="25"/>
      <c r="M5247" s="25"/>
      <c r="N5247" s="25"/>
      <c r="P5247" s="25"/>
    </row>
    <row r="5248" spans="10:16" x14ac:dyDescent="0.4">
      <c r="J5248" s="25"/>
      <c r="K5248" s="25"/>
      <c r="L5248" s="25"/>
      <c r="M5248" s="25"/>
      <c r="N5248" s="25"/>
      <c r="P5248" s="25"/>
    </row>
    <row r="5249" spans="10:16" x14ac:dyDescent="0.4">
      <c r="J5249" s="25"/>
      <c r="K5249" s="25"/>
      <c r="L5249" s="25"/>
      <c r="M5249" s="25"/>
      <c r="N5249" s="25"/>
      <c r="P5249" s="25"/>
    </row>
    <row r="5250" spans="10:16" x14ac:dyDescent="0.4">
      <c r="J5250" s="25"/>
      <c r="K5250" s="25"/>
      <c r="L5250" s="25"/>
      <c r="M5250" s="25"/>
      <c r="N5250" s="25"/>
      <c r="P5250" s="25"/>
    </row>
    <row r="5251" spans="10:16" x14ac:dyDescent="0.4">
      <c r="J5251" s="25"/>
      <c r="K5251" s="25"/>
      <c r="L5251" s="25"/>
      <c r="M5251" s="25"/>
      <c r="N5251" s="25"/>
      <c r="P5251" s="25"/>
    </row>
    <row r="5252" spans="10:16" x14ac:dyDescent="0.4">
      <c r="J5252" s="25"/>
      <c r="K5252" s="25"/>
      <c r="L5252" s="25"/>
      <c r="M5252" s="25"/>
      <c r="N5252" s="25"/>
      <c r="P5252" s="25"/>
    </row>
    <row r="5253" spans="10:16" x14ac:dyDescent="0.4">
      <c r="J5253" s="25"/>
      <c r="K5253" s="25"/>
      <c r="L5253" s="25"/>
      <c r="M5253" s="25"/>
      <c r="N5253" s="25"/>
      <c r="P5253" s="25"/>
    </row>
    <row r="5254" spans="10:16" x14ac:dyDescent="0.4">
      <c r="J5254" s="25"/>
      <c r="K5254" s="25"/>
      <c r="L5254" s="25"/>
      <c r="M5254" s="25"/>
      <c r="N5254" s="25"/>
      <c r="P5254" s="25"/>
    </row>
    <row r="5255" spans="10:16" x14ac:dyDescent="0.4">
      <c r="J5255" s="25"/>
      <c r="K5255" s="25"/>
      <c r="L5255" s="25"/>
      <c r="M5255" s="25"/>
      <c r="N5255" s="25"/>
      <c r="P5255" s="25"/>
    </row>
    <row r="5256" spans="10:16" x14ac:dyDescent="0.4">
      <c r="J5256" s="25"/>
      <c r="K5256" s="25"/>
      <c r="L5256" s="25"/>
      <c r="M5256" s="25"/>
      <c r="N5256" s="25"/>
      <c r="P5256" s="25"/>
    </row>
    <row r="5257" spans="10:16" x14ac:dyDescent="0.4">
      <c r="J5257" s="25"/>
      <c r="K5257" s="25"/>
      <c r="L5257" s="25"/>
      <c r="M5257" s="25"/>
      <c r="N5257" s="25"/>
      <c r="P5257" s="25"/>
    </row>
    <row r="5258" spans="10:16" x14ac:dyDescent="0.4">
      <c r="J5258" s="25"/>
      <c r="K5258" s="25"/>
      <c r="L5258" s="25"/>
      <c r="M5258" s="25"/>
      <c r="N5258" s="25"/>
      <c r="P5258" s="25"/>
    </row>
    <row r="5259" spans="10:16" x14ac:dyDescent="0.4">
      <c r="J5259" s="25"/>
      <c r="K5259" s="25"/>
      <c r="L5259" s="25"/>
      <c r="M5259" s="25"/>
      <c r="N5259" s="25"/>
      <c r="P5259" s="25"/>
    </row>
    <row r="5260" spans="10:16" x14ac:dyDescent="0.4">
      <c r="J5260" s="25"/>
      <c r="K5260" s="25"/>
      <c r="L5260" s="25"/>
      <c r="M5260" s="25"/>
      <c r="N5260" s="25"/>
      <c r="P5260" s="25"/>
    </row>
    <row r="5261" spans="10:16" x14ac:dyDescent="0.4">
      <c r="J5261" s="25"/>
      <c r="K5261" s="25"/>
      <c r="L5261" s="25"/>
      <c r="M5261" s="25"/>
      <c r="N5261" s="25"/>
      <c r="P5261" s="25"/>
    </row>
    <row r="5262" spans="10:16" x14ac:dyDescent="0.4">
      <c r="J5262" s="25"/>
      <c r="K5262" s="25"/>
      <c r="L5262" s="25"/>
      <c r="M5262" s="25"/>
      <c r="N5262" s="25"/>
      <c r="P5262" s="25"/>
    </row>
    <row r="5263" spans="10:16" x14ac:dyDescent="0.4">
      <c r="J5263" s="25"/>
      <c r="K5263" s="25"/>
      <c r="L5263" s="25"/>
      <c r="M5263" s="25"/>
      <c r="N5263" s="25"/>
      <c r="P5263" s="25"/>
    </row>
    <row r="5264" spans="10:16" x14ac:dyDescent="0.4">
      <c r="J5264" s="25"/>
      <c r="K5264" s="25"/>
      <c r="L5264" s="25"/>
      <c r="M5264" s="25"/>
      <c r="N5264" s="25"/>
      <c r="P5264" s="25"/>
    </row>
    <row r="5265" spans="10:16" x14ac:dyDescent="0.4">
      <c r="J5265" s="25"/>
      <c r="K5265" s="25"/>
      <c r="L5265" s="25"/>
      <c r="M5265" s="25"/>
      <c r="N5265" s="25"/>
      <c r="P5265" s="25"/>
    </row>
    <row r="5266" spans="10:16" x14ac:dyDescent="0.4">
      <c r="J5266" s="25"/>
      <c r="K5266" s="25"/>
      <c r="L5266" s="25"/>
      <c r="M5266" s="25"/>
      <c r="N5266" s="25"/>
      <c r="P5266" s="25"/>
    </row>
    <row r="5267" spans="10:16" x14ac:dyDescent="0.4">
      <c r="J5267" s="25"/>
      <c r="K5267" s="25"/>
      <c r="L5267" s="25"/>
      <c r="M5267" s="25"/>
      <c r="N5267" s="25"/>
      <c r="P5267" s="25"/>
    </row>
    <row r="5268" spans="10:16" x14ac:dyDescent="0.4">
      <c r="J5268" s="25"/>
      <c r="K5268" s="25"/>
      <c r="L5268" s="25"/>
      <c r="M5268" s="25"/>
      <c r="N5268" s="25"/>
      <c r="P5268" s="25"/>
    </row>
    <row r="5269" spans="10:16" x14ac:dyDescent="0.4">
      <c r="J5269" s="25"/>
      <c r="K5269" s="25"/>
      <c r="L5269" s="25"/>
      <c r="M5269" s="25"/>
      <c r="N5269" s="25"/>
      <c r="P5269" s="25"/>
    </row>
    <row r="5270" spans="10:16" x14ac:dyDescent="0.4">
      <c r="J5270" s="25"/>
      <c r="K5270" s="25"/>
      <c r="L5270" s="25"/>
      <c r="M5270" s="25"/>
      <c r="N5270" s="25"/>
      <c r="P5270" s="25"/>
    </row>
    <row r="5271" spans="10:16" x14ac:dyDescent="0.4">
      <c r="J5271" s="25"/>
      <c r="K5271" s="25"/>
      <c r="L5271" s="25"/>
      <c r="M5271" s="25"/>
      <c r="N5271" s="25"/>
      <c r="P5271" s="25"/>
    </row>
    <row r="5272" spans="10:16" x14ac:dyDescent="0.4">
      <c r="J5272" s="25"/>
      <c r="K5272" s="25"/>
      <c r="L5272" s="25"/>
      <c r="M5272" s="25"/>
      <c r="N5272" s="25"/>
      <c r="P5272" s="25"/>
    </row>
    <row r="5273" spans="10:16" x14ac:dyDescent="0.4">
      <c r="J5273" s="25"/>
      <c r="K5273" s="25"/>
      <c r="L5273" s="25"/>
      <c r="M5273" s="25"/>
      <c r="N5273" s="25"/>
      <c r="P5273" s="25"/>
    </row>
    <row r="5274" spans="10:16" x14ac:dyDescent="0.4">
      <c r="J5274" s="25"/>
      <c r="K5274" s="25"/>
      <c r="L5274" s="25"/>
      <c r="M5274" s="25"/>
      <c r="N5274" s="25"/>
      <c r="P5274" s="25"/>
    </row>
    <row r="5275" spans="10:16" x14ac:dyDescent="0.4">
      <c r="J5275" s="25"/>
      <c r="K5275" s="25"/>
      <c r="L5275" s="25"/>
      <c r="M5275" s="25"/>
      <c r="N5275" s="25"/>
      <c r="P5275" s="25"/>
    </row>
    <row r="5276" spans="10:16" x14ac:dyDescent="0.4">
      <c r="J5276" s="25"/>
      <c r="K5276" s="25"/>
      <c r="L5276" s="25"/>
      <c r="M5276" s="25"/>
      <c r="N5276" s="25"/>
      <c r="P5276" s="25"/>
    </row>
    <row r="5277" spans="10:16" x14ac:dyDescent="0.4">
      <c r="J5277" s="25"/>
      <c r="K5277" s="25"/>
      <c r="L5277" s="25"/>
      <c r="M5277" s="25"/>
      <c r="N5277" s="25"/>
      <c r="P5277" s="25"/>
    </row>
    <row r="5278" spans="10:16" x14ac:dyDescent="0.4">
      <c r="J5278" s="25"/>
      <c r="K5278" s="25"/>
      <c r="L5278" s="25"/>
      <c r="M5278" s="25"/>
      <c r="N5278" s="25"/>
      <c r="P5278" s="25"/>
    </row>
    <row r="5279" spans="10:16" x14ac:dyDescent="0.4">
      <c r="J5279" s="25"/>
      <c r="K5279" s="25"/>
      <c r="L5279" s="25"/>
      <c r="M5279" s="25"/>
      <c r="N5279" s="25"/>
      <c r="P5279" s="25"/>
    </row>
    <row r="5280" spans="10:16" x14ac:dyDescent="0.4">
      <c r="J5280" s="25"/>
      <c r="K5280" s="25"/>
      <c r="L5280" s="25"/>
      <c r="M5280" s="25"/>
      <c r="N5280" s="25"/>
      <c r="P5280" s="25"/>
    </row>
    <row r="5281" spans="10:16" x14ac:dyDescent="0.4">
      <c r="J5281" s="25"/>
      <c r="K5281" s="25"/>
      <c r="L5281" s="25"/>
      <c r="M5281" s="25"/>
      <c r="N5281" s="25"/>
      <c r="P5281" s="25"/>
    </row>
    <row r="5282" spans="10:16" x14ac:dyDescent="0.4">
      <c r="J5282" s="25"/>
      <c r="K5282" s="25"/>
      <c r="L5282" s="25"/>
      <c r="M5282" s="25"/>
      <c r="N5282" s="25"/>
      <c r="P5282" s="25"/>
    </row>
    <row r="5283" spans="10:16" x14ac:dyDescent="0.4">
      <c r="J5283" s="25"/>
      <c r="K5283" s="25"/>
      <c r="L5283" s="25"/>
      <c r="M5283" s="25"/>
      <c r="N5283" s="25"/>
      <c r="P5283" s="25"/>
    </row>
    <row r="5284" spans="10:16" x14ac:dyDescent="0.4">
      <c r="J5284" s="25"/>
      <c r="K5284" s="25"/>
      <c r="L5284" s="25"/>
      <c r="M5284" s="25"/>
      <c r="N5284" s="25"/>
      <c r="P5284" s="25"/>
    </row>
    <row r="5285" spans="10:16" x14ac:dyDescent="0.4">
      <c r="J5285" s="25"/>
      <c r="K5285" s="25"/>
      <c r="L5285" s="25"/>
      <c r="M5285" s="25"/>
      <c r="N5285" s="25"/>
      <c r="P5285" s="25"/>
    </row>
    <row r="5286" spans="10:16" x14ac:dyDescent="0.4">
      <c r="J5286" s="25"/>
      <c r="K5286" s="25"/>
      <c r="L5286" s="25"/>
      <c r="M5286" s="25"/>
      <c r="N5286" s="25"/>
      <c r="P5286" s="25"/>
    </row>
    <row r="5287" spans="10:16" x14ac:dyDescent="0.4">
      <c r="J5287" s="25"/>
      <c r="K5287" s="25"/>
      <c r="L5287" s="25"/>
      <c r="M5287" s="25"/>
      <c r="N5287" s="25"/>
      <c r="P5287" s="25"/>
    </row>
    <row r="5288" spans="10:16" x14ac:dyDescent="0.4">
      <c r="J5288" s="25"/>
      <c r="K5288" s="25"/>
      <c r="L5288" s="25"/>
      <c r="M5288" s="25"/>
      <c r="N5288" s="25"/>
      <c r="P5288" s="25"/>
    </row>
    <row r="5289" spans="10:16" x14ac:dyDescent="0.4">
      <c r="J5289" s="25"/>
      <c r="K5289" s="25"/>
      <c r="L5289" s="25"/>
      <c r="M5289" s="25"/>
      <c r="N5289" s="25"/>
      <c r="P5289" s="25"/>
    </row>
    <row r="5290" spans="10:16" x14ac:dyDescent="0.4">
      <c r="J5290" s="25"/>
      <c r="K5290" s="25"/>
      <c r="L5290" s="25"/>
      <c r="M5290" s="25"/>
      <c r="N5290" s="25"/>
      <c r="P5290" s="25"/>
    </row>
    <row r="5291" spans="10:16" x14ac:dyDescent="0.4">
      <c r="J5291" s="25"/>
      <c r="K5291" s="25"/>
      <c r="L5291" s="25"/>
      <c r="M5291" s="25"/>
      <c r="N5291" s="25"/>
      <c r="P5291" s="25"/>
    </row>
    <row r="5292" spans="10:16" x14ac:dyDescent="0.4">
      <c r="J5292" s="25"/>
      <c r="K5292" s="25"/>
      <c r="L5292" s="25"/>
      <c r="M5292" s="25"/>
      <c r="N5292" s="25"/>
      <c r="P5292" s="25"/>
    </row>
    <row r="5293" spans="10:16" x14ac:dyDescent="0.4">
      <c r="J5293" s="25"/>
      <c r="K5293" s="25"/>
      <c r="L5293" s="25"/>
      <c r="M5293" s="25"/>
      <c r="N5293" s="25"/>
      <c r="P5293" s="25"/>
    </row>
    <row r="5294" spans="10:16" x14ac:dyDescent="0.4">
      <c r="J5294" s="25"/>
      <c r="K5294" s="25"/>
      <c r="L5294" s="25"/>
      <c r="M5294" s="25"/>
      <c r="N5294" s="25"/>
      <c r="P5294" s="25"/>
    </row>
    <row r="5295" spans="10:16" x14ac:dyDescent="0.4">
      <c r="J5295" s="25"/>
      <c r="K5295" s="25"/>
      <c r="L5295" s="25"/>
      <c r="M5295" s="25"/>
      <c r="N5295" s="25"/>
      <c r="P5295" s="25"/>
    </row>
    <row r="5296" spans="10:16" x14ac:dyDescent="0.4">
      <c r="J5296" s="25"/>
      <c r="K5296" s="25"/>
      <c r="L5296" s="25"/>
      <c r="M5296" s="25"/>
      <c r="N5296" s="25"/>
      <c r="P5296" s="25"/>
    </row>
    <row r="5297" spans="10:16" x14ac:dyDescent="0.4">
      <c r="J5297" s="25"/>
      <c r="K5297" s="25"/>
      <c r="L5297" s="25"/>
      <c r="M5297" s="25"/>
      <c r="N5297" s="25"/>
      <c r="P5297" s="25"/>
    </row>
    <row r="5298" spans="10:16" x14ac:dyDescent="0.4">
      <c r="J5298" s="25"/>
      <c r="K5298" s="25"/>
      <c r="L5298" s="25"/>
      <c r="M5298" s="25"/>
      <c r="N5298" s="25"/>
      <c r="P5298" s="25"/>
    </row>
    <row r="5299" spans="10:16" x14ac:dyDescent="0.4">
      <c r="J5299" s="25"/>
      <c r="K5299" s="25"/>
      <c r="L5299" s="25"/>
      <c r="M5299" s="25"/>
      <c r="N5299" s="25"/>
      <c r="P5299" s="25"/>
    </row>
    <row r="5300" spans="10:16" x14ac:dyDescent="0.4">
      <c r="J5300" s="25"/>
      <c r="K5300" s="25"/>
      <c r="L5300" s="25"/>
      <c r="M5300" s="25"/>
      <c r="N5300" s="25"/>
      <c r="P5300" s="25"/>
    </row>
    <row r="5301" spans="10:16" x14ac:dyDescent="0.4">
      <c r="J5301" s="25"/>
      <c r="K5301" s="25"/>
      <c r="L5301" s="25"/>
      <c r="M5301" s="25"/>
      <c r="N5301" s="25"/>
      <c r="P5301" s="25"/>
    </row>
    <row r="5302" spans="10:16" x14ac:dyDescent="0.4">
      <c r="J5302" s="25"/>
      <c r="K5302" s="25"/>
      <c r="L5302" s="25"/>
      <c r="M5302" s="25"/>
      <c r="N5302" s="25"/>
      <c r="P5302" s="25"/>
    </row>
    <row r="5303" spans="10:16" x14ac:dyDescent="0.4">
      <c r="J5303" s="25"/>
      <c r="K5303" s="25"/>
      <c r="L5303" s="25"/>
      <c r="M5303" s="25"/>
      <c r="N5303" s="25"/>
      <c r="P5303" s="25"/>
    </row>
    <row r="5304" spans="10:16" x14ac:dyDescent="0.4">
      <c r="J5304" s="25"/>
      <c r="K5304" s="25"/>
      <c r="L5304" s="25"/>
      <c r="M5304" s="25"/>
      <c r="N5304" s="25"/>
      <c r="P5304" s="25"/>
    </row>
    <row r="5305" spans="10:16" x14ac:dyDescent="0.4">
      <c r="J5305" s="25"/>
      <c r="K5305" s="25"/>
      <c r="L5305" s="25"/>
      <c r="M5305" s="25"/>
      <c r="N5305" s="25"/>
      <c r="P5305" s="25"/>
    </row>
    <row r="5306" spans="10:16" x14ac:dyDescent="0.4">
      <c r="J5306" s="25"/>
      <c r="K5306" s="25"/>
      <c r="L5306" s="25"/>
      <c r="M5306" s="25"/>
      <c r="N5306" s="25"/>
      <c r="P5306" s="25"/>
    </row>
    <row r="5307" spans="10:16" x14ac:dyDescent="0.4">
      <c r="J5307" s="25"/>
      <c r="K5307" s="25"/>
      <c r="L5307" s="25"/>
      <c r="M5307" s="25"/>
      <c r="N5307" s="25"/>
      <c r="P5307" s="25"/>
    </row>
    <row r="5308" spans="10:16" x14ac:dyDescent="0.4">
      <c r="J5308" s="25"/>
      <c r="K5308" s="25"/>
      <c r="L5308" s="25"/>
      <c r="M5308" s="25"/>
      <c r="N5308" s="25"/>
      <c r="P5308" s="25"/>
    </row>
    <row r="5309" spans="10:16" x14ac:dyDescent="0.4">
      <c r="J5309" s="25"/>
      <c r="K5309" s="25"/>
      <c r="L5309" s="25"/>
      <c r="M5309" s="25"/>
      <c r="N5309" s="25"/>
      <c r="P5309" s="25"/>
    </row>
    <row r="5310" spans="10:16" x14ac:dyDescent="0.4">
      <c r="J5310" s="25"/>
      <c r="K5310" s="25"/>
      <c r="L5310" s="25"/>
      <c r="M5310" s="25"/>
      <c r="N5310" s="25"/>
      <c r="P5310" s="25"/>
    </row>
    <row r="5311" spans="10:16" x14ac:dyDescent="0.4">
      <c r="J5311" s="25"/>
      <c r="K5311" s="25"/>
      <c r="L5311" s="25"/>
      <c r="M5311" s="25"/>
      <c r="N5311" s="25"/>
      <c r="P5311" s="25"/>
    </row>
    <row r="5312" spans="10:16" x14ac:dyDescent="0.4">
      <c r="J5312" s="25"/>
      <c r="K5312" s="25"/>
      <c r="L5312" s="25"/>
      <c r="M5312" s="25"/>
      <c r="N5312" s="25"/>
      <c r="P5312" s="25"/>
    </row>
    <row r="5313" spans="10:16" x14ac:dyDescent="0.4">
      <c r="J5313" s="25"/>
      <c r="K5313" s="25"/>
      <c r="L5313" s="25"/>
      <c r="M5313" s="25"/>
      <c r="N5313" s="25"/>
      <c r="P5313" s="25"/>
    </row>
    <row r="5314" spans="10:16" x14ac:dyDescent="0.4">
      <c r="J5314" s="25"/>
      <c r="K5314" s="25"/>
      <c r="L5314" s="25"/>
      <c r="M5314" s="25"/>
      <c r="N5314" s="25"/>
      <c r="P5314" s="25"/>
    </row>
    <row r="5315" spans="10:16" x14ac:dyDescent="0.4">
      <c r="J5315" s="25"/>
      <c r="K5315" s="25"/>
      <c r="L5315" s="25"/>
      <c r="M5315" s="25"/>
      <c r="N5315" s="25"/>
      <c r="P5315" s="25"/>
    </row>
    <row r="5316" spans="10:16" x14ac:dyDescent="0.4">
      <c r="J5316" s="25"/>
      <c r="K5316" s="25"/>
      <c r="L5316" s="25"/>
      <c r="M5316" s="25"/>
      <c r="N5316" s="25"/>
      <c r="P5316" s="25"/>
    </row>
    <row r="5317" spans="10:16" x14ac:dyDescent="0.4">
      <c r="J5317" s="25"/>
      <c r="K5317" s="25"/>
      <c r="L5317" s="25"/>
      <c r="M5317" s="25"/>
      <c r="N5317" s="25"/>
      <c r="P5317" s="25"/>
    </row>
    <row r="5318" spans="10:16" x14ac:dyDescent="0.4">
      <c r="J5318" s="25"/>
      <c r="K5318" s="25"/>
      <c r="L5318" s="25"/>
      <c r="M5318" s="25"/>
      <c r="N5318" s="25"/>
      <c r="P5318" s="25"/>
    </row>
    <row r="5319" spans="10:16" x14ac:dyDescent="0.4">
      <c r="J5319" s="25"/>
      <c r="K5319" s="25"/>
      <c r="L5319" s="25"/>
      <c r="M5319" s="25"/>
      <c r="N5319" s="25"/>
      <c r="P5319" s="25"/>
    </row>
    <row r="5320" spans="10:16" x14ac:dyDescent="0.4">
      <c r="J5320" s="25"/>
      <c r="K5320" s="25"/>
      <c r="L5320" s="25"/>
      <c r="M5320" s="25"/>
      <c r="N5320" s="25"/>
      <c r="P5320" s="25"/>
    </row>
    <row r="5321" spans="10:16" x14ac:dyDescent="0.4">
      <c r="J5321" s="25"/>
      <c r="K5321" s="25"/>
      <c r="L5321" s="25"/>
      <c r="M5321" s="25"/>
      <c r="N5321" s="25"/>
      <c r="P5321" s="25"/>
    </row>
    <row r="5322" spans="10:16" x14ac:dyDescent="0.4">
      <c r="J5322" s="25"/>
      <c r="K5322" s="25"/>
      <c r="L5322" s="25"/>
      <c r="M5322" s="25"/>
      <c r="N5322" s="25"/>
      <c r="P5322" s="25"/>
    </row>
    <row r="5323" spans="10:16" x14ac:dyDescent="0.4">
      <c r="J5323" s="25"/>
      <c r="K5323" s="25"/>
      <c r="L5323" s="25"/>
      <c r="M5323" s="25"/>
      <c r="N5323" s="25"/>
      <c r="P5323" s="25"/>
    </row>
    <row r="5324" spans="10:16" x14ac:dyDescent="0.4">
      <c r="J5324" s="25"/>
      <c r="K5324" s="25"/>
      <c r="L5324" s="25"/>
      <c r="M5324" s="25"/>
      <c r="N5324" s="25"/>
      <c r="P5324" s="25"/>
    </row>
    <row r="5325" spans="10:16" x14ac:dyDescent="0.4">
      <c r="J5325" s="25"/>
      <c r="K5325" s="25"/>
      <c r="L5325" s="25"/>
      <c r="M5325" s="25"/>
      <c r="N5325" s="25"/>
      <c r="P5325" s="25"/>
    </row>
    <row r="5326" spans="10:16" x14ac:dyDescent="0.4">
      <c r="J5326" s="25"/>
      <c r="K5326" s="25"/>
      <c r="L5326" s="25"/>
      <c r="M5326" s="25"/>
      <c r="N5326" s="25"/>
      <c r="P5326" s="25"/>
    </row>
    <row r="5327" spans="10:16" x14ac:dyDescent="0.4">
      <c r="J5327" s="25"/>
      <c r="K5327" s="25"/>
      <c r="L5327" s="25"/>
      <c r="M5327" s="25"/>
      <c r="N5327" s="25"/>
      <c r="P5327" s="25"/>
    </row>
    <row r="5328" spans="10:16" x14ac:dyDescent="0.4">
      <c r="J5328" s="25"/>
      <c r="K5328" s="25"/>
      <c r="L5328" s="25"/>
      <c r="M5328" s="25"/>
      <c r="N5328" s="25"/>
      <c r="P5328" s="25"/>
    </row>
    <row r="5329" spans="10:16" x14ac:dyDescent="0.4">
      <c r="J5329" s="25"/>
      <c r="K5329" s="25"/>
      <c r="L5329" s="25"/>
      <c r="M5329" s="25"/>
      <c r="N5329" s="25"/>
      <c r="P5329" s="25"/>
    </row>
    <row r="5330" spans="10:16" x14ac:dyDescent="0.4">
      <c r="J5330" s="25"/>
      <c r="K5330" s="25"/>
      <c r="L5330" s="25"/>
      <c r="M5330" s="25"/>
      <c r="N5330" s="25"/>
      <c r="P5330" s="25"/>
    </row>
    <row r="5331" spans="10:16" x14ac:dyDescent="0.4">
      <c r="J5331" s="25"/>
      <c r="K5331" s="25"/>
      <c r="L5331" s="25"/>
      <c r="M5331" s="25"/>
      <c r="N5331" s="25"/>
      <c r="P5331" s="25"/>
    </row>
    <row r="5332" spans="10:16" x14ac:dyDescent="0.4">
      <c r="J5332" s="25"/>
      <c r="K5332" s="25"/>
      <c r="L5332" s="25"/>
      <c r="M5332" s="25"/>
      <c r="N5332" s="25"/>
      <c r="P5332" s="25"/>
    </row>
    <row r="5333" spans="10:16" x14ac:dyDescent="0.4">
      <c r="J5333" s="25"/>
      <c r="K5333" s="25"/>
      <c r="L5333" s="25"/>
      <c r="M5333" s="25"/>
      <c r="N5333" s="25"/>
      <c r="P5333" s="25"/>
    </row>
    <row r="5334" spans="10:16" x14ac:dyDescent="0.4">
      <c r="J5334" s="25"/>
      <c r="K5334" s="25"/>
      <c r="L5334" s="25"/>
      <c r="M5334" s="25"/>
      <c r="N5334" s="25"/>
      <c r="P5334" s="25"/>
    </row>
    <row r="5335" spans="10:16" x14ac:dyDescent="0.4">
      <c r="J5335" s="25"/>
      <c r="K5335" s="25"/>
      <c r="L5335" s="25"/>
      <c r="M5335" s="25"/>
      <c r="N5335" s="25"/>
      <c r="P5335" s="25"/>
    </row>
    <row r="5336" spans="10:16" x14ac:dyDescent="0.4">
      <c r="J5336" s="25"/>
      <c r="K5336" s="25"/>
      <c r="L5336" s="25"/>
      <c r="M5336" s="25"/>
      <c r="N5336" s="25"/>
      <c r="P5336" s="25"/>
    </row>
    <row r="5337" spans="10:16" x14ac:dyDescent="0.4">
      <c r="J5337" s="25"/>
      <c r="K5337" s="25"/>
      <c r="L5337" s="25"/>
      <c r="M5337" s="25"/>
      <c r="N5337" s="25"/>
      <c r="P5337" s="25"/>
    </row>
    <row r="5338" spans="10:16" x14ac:dyDescent="0.4">
      <c r="J5338" s="25"/>
      <c r="K5338" s="25"/>
      <c r="L5338" s="25"/>
      <c r="M5338" s="25"/>
      <c r="N5338" s="25"/>
      <c r="P5338" s="25"/>
    </row>
    <row r="5339" spans="10:16" x14ac:dyDescent="0.4">
      <c r="J5339" s="25"/>
      <c r="K5339" s="25"/>
      <c r="L5339" s="25"/>
      <c r="M5339" s="25"/>
      <c r="N5339" s="25"/>
      <c r="P5339" s="25"/>
    </row>
    <row r="5340" spans="10:16" x14ac:dyDescent="0.4">
      <c r="J5340" s="25"/>
      <c r="K5340" s="25"/>
      <c r="L5340" s="25"/>
      <c r="M5340" s="25"/>
      <c r="N5340" s="25"/>
      <c r="P5340" s="25"/>
    </row>
    <row r="5341" spans="10:16" x14ac:dyDescent="0.4">
      <c r="J5341" s="25"/>
      <c r="K5341" s="25"/>
      <c r="L5341" s="25"/>
      <c r="M5341" s="25"/>
      <c r="N5341" s="25"/>
      <c r="P5341" s="25"/>
    </row>
    <row r="5342" spans="10:16" x14ac:dyDescent="0.4">
      <c r="J5342" s="25"/>
      <c r="K5342" s="25"/>
      <c r="L5342" s="25"/>
      <c r="M5342" s="25"/>
      <c r="N5342" s="25"/>
      <c r="P5342" s="25"/>
    </row>
    <row r="5343" spans="10:16" x14ac:dyDescent="0.4">
      <c r="J5343" s="25"/>
      <c r="K5343" s="25"/>
      <c r="L5343" s="25"/>
      <c r="M5343" s="25"/>
      <c r="N5343" s="25"/>
      <c r="P5343" s="25"/>
    </row>
    <row r="5344" spans="10:16" x14ac:dyDescent="0.4">
      <c r="J5344" s="25"/>
      <c r="K5344" s="25"/>
      <c r="L5344" s="25"/>
      <c r="M5344" s="25"/>
      <c r="N5344" s="25"/>
      <c r="P5344" s="25"/>
    </row>
    <row r="5345" spans="10:16" x14ac:dyDescent="0.4">
      <c r="J5345" s="25"/>
      <c r="K5345" s="25"/>
      <c r="L5345" s="25"/>
      <c r="M5345" s="25"/>
      <c r="N5345" s="25"/>
      <c r="P5345" s="25"/>
    </row>
    <row r="5346" spans="10:16" x14ac:dyDescent="0.4">
      <c r="J5346" s="25"/>
      <c r="K5346" s="25"/>
      <c r="L5346" s="25"/>
      <c r="M5346" s="25"/>
      <c r="N5346" s="25"/>
      <c r="P5346" s="25"/>
    </row>
    <row r="5347" spans="10:16" x14ac:dyDescent="0.4">
      <c r="J5347" s="25"/>
      <c r="K5347" s="25"/>
      <c r="L5347" s="25"/>
      <c r="M5347" s="25"/>
      <c r="N5347" s="25"/>
      <c r="P5347" s="25"/>
    </row>
    <row r="5348" spans="10:16" x14ac:dyDescent="0.4">
      <c r="J5348" s="25"/>
      <c r="K5348" s="25"/>
      <c r="L5348" s="25"/>
      <c r="M5348" s="25"/>
      <c r="N5348" s="25"/>
      <c r="P5348" s="25"/>
    </row>
    <row r="5349" spans="10:16" x14ac:dyDescent="0.4">
      <c r="J5349" s="25"/>
      <c r="K5349" s="25"/>
      <c r="L5349" s="25"/>
      <c r="M5349" s="25"/>
      <c r="N5349" s="25"/>
      <c r="P5349" s="25"/>
    </row>
    <row r="5350" spans="10:16" x14ac:dyDescent="0.4">
      <c r="J5350" s="25"/>
      <c r="K5350" s="25"/>
      <c r="L5350" s="25"/>
      <c r="M5350" s="25"/>
      <c r="N5350" s="25"/>
      <c r="P5350" s="25"/>
    </row>
    <row r="5351" spans="10:16" x14ac:dyDescent="0.4">
      <c r="J5351" s="25"/>
      <c r="K5351" s="25"/>
      <c r="L5351" s="25"/>
      <c r="M5351" s="25"/>
      <c r="N5351" s="25"/>
      <c r="P5351" s="25"/>
    </row>
    <row r="5352" spans="10:16" x14ac:dyDescent="0.4">
      <c r="J5352" s="25"/>
      <c r="K5352" s="25"/>
      <c r="L5352" s="25"/>
      <c r="M5352" s="25"/>
      <c r="N5352" s="25"/>
      <c r="P5352" s="25"/>
    </row>
    <row r="5353" spans="10:16" x14ac:dyDescent="0.4">
      <c r="J5353" s="25"/>
      <c r="K5353" s="25"/>
      <c r="L5353" s="25"/>
      <c r="M5353" s="25"/>
      <c r="N5353" s="25"/>
      <c r="P5353" s="25"/>
    </row>
    <row r="5354" spans="10:16" x14ac:dyDescent="0.4">
      <c r="J5354" s="25"/>
      <c r="K5354" s="25"/>
      <c r="L5354" s="25"/>
      <c r="M5354" s="25"/>
      <c r="N5354" s="25"/>
      <c r="P5354" s="25"/>
    </row>
    <row r="5355" spans="10:16" x14ac:dyDescent="0.4">
      <c r="J5355" s="25"/>
      <c r="K5355" s="25"/>
      <c r="L5355" s="25"/>
      <c r="M5355" s="25"/>
      <c r="N5355" s="25"/>
      <c r="P5355" s="25"/>
    </row>
    <row r="5356" spans="10:16" x14ac:dyDescent="0.4">
      <c r="J5356" s="25"/>
      <c r="K5356" s="25"/>
      <c r="L5356" s="25"/>
      <c r="M5356" s="25"/>
      <c r="N5356" s="25"/>
      <c r="P5356" s="25"/>
    </row>
    <row r="5357" spans="10:16" x14ac:dyDescent="0.4">
      <c r="J5357" s="25"/>
      <c r="K5357" s="25"/>
      <c r="L5357" s="25"/>
      <c r="M5357" s="25"/>
      <c r="N5357" s="25"/>
      <c r="P5357" s="25"/>
    </row>
    <row r="5358" spans="10:16" x14ac:dyDescent="0.4">
      <c r="J5358" s="25"/>
      <c r="K5358" s="25"/>
      <c r="L5358" s="25"/>
      <c r="M5358" s="25"/>
      <c r="N5358" s="25"/>
      <c r="P5358" s="25"/>
    </row>
    <row r="5359" spans="10:16" x14ac:dyDescent="0.4">
      <c r="J5359" s="25"/>
      <c r="K5359" s="25"/>
      <c r="L5359" s="25"/>
      <c r="M5359" s="25"/>
      <c r="N5359" s="25"/>
      <c r="P5359" s="25"/>
    </row>
    <row r="5360" spans="10:16" x14ac:dyDescent="0.4">
      <c r="J5360" s="25"/>
      <c r="K5360" s="25"/>
      <c r="L5360" s="25"/>
      <c r="M5360" s="25"/>
      <c r="N5360" s="25"/>
      <c r="P5360" s="25"/>
    </row>
    <row r="5361" spans="10:16" x14ac:dyDescent="0.4">
      <c r="J5361" s="25"/>
      <c r="K5361" s="25"/>
      <c r="L5361" s="25"/>
      <c r="M5361" s="25"/>
      <c r="N5361" s="25"/>
      <c r="P5361" s="25"/>
    </row>
    <row r="5362" spans="10:16" x14ac:dyDescent="0.4">
      <c r="J5362" s="25"/>
      <c r="K5362" s="25"/>
      <c r="L5362" s="25"/>
      <c r="M5362" s="25"/>
      <c r="N5362" s="25"/>
      <c r="P5362" s="25"/>
    </row>
    <row r="5363" spans="10:16" x14ac:dyDescent="0.4">
      <c r="J5363" s="25"/>
      <c r="K5363" s="25"/>
      <c r="L5363" s="25"/>
      <c r="M5363" s="25"/>
      <c r="N5363" s="25"/>
      <c r="P5363" s="25"/>
    </row>
    <row r="5364" spans="10:16" x14ac:dyDescent="0.4">
      <c r="J5364" s="25"/>
      <c r="K5364" s="25"/>
      <c r="L5364" s="25"/>
      <c r="M5364" s="25"/>
      <c r="N5364" s="25"/>
      <c r="P5364" s="25"/>
    </row>
    <row r="5365" spans="10:16" x14ac:dyDescent="0.4">
      <c r="J5365" s="25"/>
      <c r="K5365" s="25"/>
      <c r="L5365" s="25"/>
      <c r="M5365" s="25"/>
      <c r="N5365" s="25"/>
      <c r="P5365" s="25"/>
    </row>
    <row r="5366" spans="10:16" x14ac:dyDescent="0.4">
      <c r="J5366" s="25"/>
      <c r="K5366" s="25"/>
      <c r="L5366" s="25"/>
      <c r="M5366" s="25"/>
      <c r="N5366" s="25"/>
      <c r="P5366" s="25"/>
    </row>
    <row r="5367" spans="10:16" x14ac:dyDescent="0.4">
      <c r="J5367" s="25"/>
      <c r="K5367" s="25"/>
      <c r="L5367" s="25"/>
      <c r="M5367" s="25"/>
      <c r="N5367" s="25"/>
      <c r="P5367" s="25"/>
    </row>
    <row r="5368" spans="10:16" x14ac:dyDescent="0.4">
      <c r="J5368" s="25"/>
      <c r="K5368" s="25"/>
      <c r="L5368" s="25"/>
      <c r="M5368" s="25"/>
      <c r="N5368" s="25"/>
      <c r="P5368" s="25"/>
    </row>
    <row r="5369" spans="10:16" x14ac:dyDescent="0.4">
      <c r="J5369" s="25"/>
      <c r="K5369" s="25"/>
      <c r="L5369" s="25"/>
      <c r="M5369" s="25"/>
      <c r="N5369" s="25"/>
      <c r="P5369" s="25"/>
    </row>
    <row r="5370" spans="10:16" x14ac:dyDescent="0.4">
      <c r="J5370" s="25"/>
      <c r="K5370" s="25"/>
      <c r="L5370" s="25"/>
      <c r="M5370" s="25"/>
      <c r="N5370" s="25"/>
      <c r="P5370" s="25"/>
    </row>
    <row r="5371" spans="10:16" x14ac:dyDescent="0.4">
      <c r="J5371" s="25"/>
      <c r="K5371" s="25"/>
      <c r="L5371" s="25"/>
      <c r="M5371" s="25"/>
      <c r="N5371" s="25"/>
      <c r="P5371" s="25"/>
    </row>
    <row r="5372" spans="10:16" x14ac:dyDescent="0.4">
      <c r="J5372" s="25"/>
      <c r="K5372" s="25"/>
      <c r="L5372" s="25"/>
      <c r="M5372" s="25"/>
      <c r="N5372" s="25"/>
      <c r="P5372" s="25"/>
    </row>
    <row r="5373" spans="10:16" x14ac:dyDescent="0.4">
      <c r="J5373" s="25"/>
      <c r="K5373" s="25"/>
      <c r="L5373" s="25"/>
      <c r="M5373" s="25"/>
      <c r="N5373" s="25"/>
      <c r="P5373" s="25"/>
    </row>
    <row r="5374" spans="10:16" x14ac:dyDescent="0.4">
      <c r="J5374" s="25"/>
      <c r="K5374" s="25"/>
      <c r="L5374" s="25"/>
      <c r="M5374" s="25"/>
      <c r="N5374" s="25"/>
      <c r="P5374" s="25"/>
    </row>
    <row r="5375" spans="10:16" x14ac:dyDescent="0.4">
      <c r="J5375" s="25"/>
      <c r="K5375" s="25"/>
      <c r="L5375" s="25"/>
      <c r="M5375" s="25"/>
      <c r="N5375" s="25"/>
      <c r="P5375" s="25"/>
    </row>
    <row r="5376" spans="10:16" x14ac:dyDescent="0.4">
      <c r="J5376" s="25"/>
      <c r="K5376" s="25"/>
      <c r="L5376" s="25"/>
      <c r="M5376" s="25"/>
      <c r="N5376" s="25"/>
      <c r="P5376" s="25"/>
    </row>
    <row r="5377" spans="10:16" x14ac:dyDescent="0.4">
      <c r="J5377" s="25"/>
      <c r="K5377" s="25"/>
      <c r="L5377" s="25"/>
      <c r="M5377" s="25"/>
      <c r="N5377" s="25"/>
      <c r="P5377" s="25"/>
    </row>
    <row r="5378" spans="10:16" x14ac:dyDescent="0.4">
      <c r="J5378" s="25"/>
      <c r="K5378" s="25"/>
      <c r="L5378" s="25"/>
      <c r="M5378" s="25"/>
      <c r="N5378" s="25"/>
      <c r="P5378" s="25"/>
    </row>
    <row r="5379" spans="10:16" x14ac:dyDescent="0.4">
      <c r="J5379" s="25"/>
      <c r="K5379" s="25"/>
      <c r="L5379" s="25"/>
      <c r="M5379" s="25"/>
      <c r="N5379" s="25"/>
      <c r="P5379" s="25"/>
    </row>
    <row r="5380" spans="10:16" x14ac:dyDescent="0.4">
      <c r="J5380" s="25"/>
      <c r="K5380" s="25"/>
      <c r="L5380" s="25"/>
      <c r="M5380" s="25"/>
      <c r="N5380" s="25"/>
      <c r="P5380" s="25"/>
    </row>
    <row r="5381" spans="10:16" x14ac:dyDescent="0.4">
      <c r="J5381" s="25"/>
      <c r="K5381" s="25"/>
      <c r="L5381" s="25"/>
      <c r="M5381" s="25"/>
      <c r="N5381" s="25"/>
      <c r="P5381" s="25"/>
    </row>
    <row r="5382" spans="10:16" x14ac:dyDescent="0.4">
      <c r="J5382" s="25"/>
      <c r="K5382" s="25"/>
      <c r="L5382" s="25"/>
      <c r="M5382" s="25"/>
      <c r="N5382" s="25"/>
      <c r="P5382" s="25"/>
    </row>
    <row r="5383" spans="10:16" x14ac:dyDescent="0.4">
      <c r="J5383" s="25"/>
      <c r="K5383" s="25"/>
      <c r="L5383" s="25"/>
      <c r="M5383" s="25"/>
      <c r="N5383" s="25"/>
      <c r="P5383" s="25"/>
    </row>
    <row r="5384" spans="10:16" x14ac:dyDescent="0.4">
      <c r="J5384" s="25"/>
      <c r="K5384" s="25"/>
      <c r="L5384" s="25"/>
      <c r="M5384" s="25"/>
      <c r="N5384" s="25"/>
      <c r="P5384" s="25"/>
    </row>
    <row r="5385" spans="10:16" x14ac:dyDescent="0.4">
      <c r="J5385" s="25"/>
      <c r="K5385" s="25"/>
      <c r="L5385" s="25"/>
      <c r="M5385" s="25"/>
      <c r="N5385" s="25"/>
      <c r="P5385" s="25"/>
    </row>
    <row r="5386" spans="10:16" x14ac:dyDescent="0.4">
      <c r="J5386" s="25"/>
      <c r="K5386" s="25"/>
      <c r="L5386" s="25"/>
      <c r="M5386" s="25"/>
      <c r="N5386" s="25"/>
      <c r="P5386" s="25"/>
    </row>
    <row r="5387" spans="10:16" x14ac:dyDescent="0.4">
      <c r="J5387" s="25"/>
      <c r="K5387" s="25"/>
      <c r="L5387" s="25"/>
      <c r="M5387" s="25"/>
      <c r="N5387" s="25"/>
      <c r="P5387" s="25"/>
    </row>
    <row r="5388" spans="10:16" x14ac:dyDescent="0.4">
      <c r="J5388" s="25"/>
      <c r="K5388" s="25"/>
      <c r="L5388" s="25"/>
      <c r="M5388" s="25"/>
      <c r="N5388" s="25"/>
      <c r="P5388" s="25"/>
    </row>
    <row r="5389" spans="10:16" x14ac:dyDescent="0.4">
      <c r="J5389" s="25"/>
      <c r="K5389" s="25"/>
      <c r="L5389" s="25"/>
      <c r="M5389" s="25"/>
      <c r="N5389" s="25"/>
      <c r="P5389" s="25"/>
    </row>
    <row r="5390" spans="10:16" x14ac:dyDescent="0.4">
      <c r="J5390" s="25"/>
      <c r="K5390" s="25"/>
      <c r="L5390" s="25"/>
      <c r="M5390" s="25"/>
      <c r="N5390" s="25"/>
      <c r="P5390" s="25"/>
    </row>
    <row r="5391" spans="10:16" x14ac:dyDescent="0.4">
      <c r="J5391" s="25"/>
      <c r="K5391" s="25"/>
      <c r="L5391" s="25"/>
      <c r="M5391" s="25"/>
      <c r="N5391" s="25"/>
      <c r="P5391" s="25"/>
    </row>
    <row r="5392" spans="10:16" x14ac:dyDescent="0.4">
      <c r="J5392" s="25"/>
      <c r="K5392" s="25"/>
      <c r="L5392" s="25"/>
      <c r="M5392" s="25"/>
      <c r="N5392" s="25"/>
      <c r="P5392" s="25"/>
    </row>
    <row r="5393" spans="10:16" x14ac:dyDescent="0.4">
      <c r="J5393" s="25"/>
      <c r="K5393" s="25"/>
      <c r="L5393" s="25"/>
      <c r="M5393" s="25"/>
      <c r="N5393" s="25"/>
      <c r="P5393" s="25"/>
    </row>
    <row r="5394" spans="10:16" x14ac:dyDescent="0.4">
      <c r="J5394" s="25"/>
      <c r="K5394" s="25"/>
      <c r="L5394" s="25"/>
      <c r="M5394" s="25"/>
      <c r="N5394" s="25"/>
      <c r="P5394" s="25"/>
    </row>
    <row r="5395" spans="10:16" x14ac:dyDescent="0.4">
      <c r="J5395" s="25"/>
      <c r="K5395" s="25"/>
      <c r="L5395" s="25"/>
      <c r="M5395" s="25"/>
      <c r="N5395" s="25"/>
      <c r="P5395" s="25"/>
    </row>
    <row r="5396" spans="10:16" x14ac:dyDescent="0.4">
      <c r="J5396" s="25"/>
      <c r="K5396" s="25"/>
      <c r="L5396" s="25"/>
      <c r="M5396" s="25"/>
      <c r="N5396" s="25"/>
      <c r="P5396" s="25"/>
    </row>
    <row r="5397" spans="10:16" x14ac:dyDescent="0.4">
      <c r="J5397" s="25"/>
      <c r="K5397" s="25"/>
      <c r="L5397" s="25"/>
      <c r="M5397" s="25"/>
      <c r="N5397" s="25"/>
      <c r="P5397" s="25"/>
    </row>
    <row r="5398" spans="10:16" x14ac:dyDescent="0.4">
      <c r="J5398" s="25"/>
      <c r="K5398" s="25"/>
      <c r="L5398" s="25"/>
      <c r="M5398" s="25"/>
      <c r="N5398" s="25"/>
      <c r="P5398" s="25"/>
    </row>
    <row r="5399" spans="10:16" x14ac:dyDescent="0.4">
      <c r="J5399" s="25"/>
      <c r="K5399" s="25"/>
      <c r="L5399" s="25"/>
      <c r="M5399" s="25"/>
      <c r="N5399" s="25"/>
      <c r="P5399" s="25"/>
    </row>
    <row r="5400" spans="10:16" x14ac:dyDescent="0.4">
      <c r="J5400" s="25"/>
      <c r="K5400" s="25"/>
      <c r="L5400" s="25"/>
      <c r="M5400" s="25"/>
      <c r="N5400" s="25"/>
      <c r="P5400" s="25"/>
    </row>
    <row r="5401" spans="10:16" x14ac:dyDescent="0.4">
      <c r="J5401" s="25"/>
      <c r="K5401" s="25"/>
      <c r="L5401" s="25"/>
      <c r="M5401" s="25"/>
      <c r="N5401" s="25"/>
      <c r="P5401" s="25"/>
    </row>
    <row r="5402" spans="10:16" x14ac:dyDescent="0.4">
      <c r="J5402" s="25"/>
      <c r="K5402" s="25"/>
      <c r="L5402" s="25"/>
      <c r="M5402" s="25"/>
      <c r="N5402" s="25"/>
      <c r="P5402" s="25"/>
    </row>
    <row r="5403" spans="10:16" x14ac:dyDescent="0.4">
      <c r="J5403" s="25"/>
      <c r="K5403" s="25"/>
      <c r="L5403" s="25"/>
      <c r="M5403" s="25"/>
      <c r="N5403" s="25"/>
      <c r="P5403" s="25"/>
    </row>
    <row r="5404" spans="10:16" x14ac:dyDescent="0.4">
      <c r="J5404" s="25"/>
      <c r="K5404" s="25"/>
      <c r="L5404" s="25"/>
      <c r="M5404" s="25"/>
      <c r="N5404" s="25"/>
      <c r="P5404" s="25"/>
    </row>
    <row r="5405" spans="10:16" x14ac:dyDescent="0.4">
      <c r="J5405" s="25"/>
      <c r="K5405" s="25"/>
      <c r="L5405" s="25"/>
      <c r="M5405" s="25"/>
      <c r="N5405" s="25"/>
      <c r="P5405" s="25"/>
    </row>
    <row r="5406" spans="10:16" x14ac:dyDescent="0.4">
      <c r="J5406" s="25"/>
      <c r="K5406" s="25"/>
      <c r="L5406" s="25"/>
      <c r="M5406" s="25"/>
      <c r="N5406" s="25"/>
      <c r="P5406" s="25"/>
    </row>
    <row r="5407" spans="10:16" x14ac:dyDescent="0.4">
      <c r="J5407" s="25"/>
      <c r="K5407" s="25"/>
      <c r="L5407" s="25"/>
      <c r="M5407" s="25"/>
      <c r="N5407" s="25"/>
      <c r="P5407" s="25"/>
    </row>
    <row r="5408" spans="10:16" x14ac:dyDescent="0.4">
      <c r="J5408" s="25"/>
      <c r="K5408" s="25"/>
      <c r="L5408" s="25"/>
      <c r="M5408" s="25"/>
      <c r="N5408" s="25"/>
      <c r="P5408" s="25"/>
    </row>
    <row r="5409" spans="10:16" x14ac:dyDescent="0.4">
      <c r="J5409" s="25"/>
      <c r="K5409" s="25"/>
      <c r="L5409" s="25"/>
      <c r="M5409" s="25"/>
      <c r="N5409" s="25"/>
      <c r="P5409" s="25"/>
    </row>
    <row r="5410" spans="10:16" x14ac:dyDescent="0.4">
      <c r="J5410" s="25"/>
      <c r="K5410" s="25"/>
      <c r="L5410" s="25"/>
      <c r="M5410" s="25"/>
      <c r="N5410" s="25"/>
      <c r="P5410" s="25"/>
    </row>
    <row r="5411" spans="10:16" x14ac:dyDescent="0.4">
      <c r="J5411" s="25"/>
      <c r="K5411" s="25"/>
      <c r="L5411" s="25"/>
      <c r="M5411" s="25"/>
      <c r="N5411" s="25"/>
      <c r="P5411" s="25"/>
    </row>
    <row r="5412" spans="10:16" x14ac:dyDescent="0.4">
      <c r="J5412" s="25"/>
      <c r="K5412" s="25"/>
      <c r="L5412" s="25"/>
      <c r="M5412" s="25"/>
      <c r="N5412" s="25"/>
      <c r="P5412" s="25"/>
    </row>
    <row r="5413" spans="10:16" x14ac:dyDescent="0.4">
      <c r="J5413" s="25"/>
      <c r="K5413" s="25"/>
      <c r="L5413" s="25"/>
      <c r="M5413" s="25"/>
      <c r="N5413" s="25"/>
      <c r="P5413" s="25"/>
    </row>
    <row r="5414" spans="10:16" x14ac:dyDescent="0.4">
      <c r="J5414" s="25"/>
      <c r="K5414" s="25"/>
      <c r="L5414" s="25"/>
      <c r="M5414" s="25"/>
      <c r="N5414" s="25"/>
      <c r="P5414" s="25"/>
    </row>
    <row r="5415" spans="10:16" x14ac:dyDescent="0.4">
      <c r="J5415" s="25"/>
      <c r="K5415" s="25"/>
      <c r="L5415" s="25"/>
      <c r="M5415" s="25"/>
      <c r="N5415" s="25"/>
      <c r="P5415" s="25"/>
    </row>
    <row r="5416" spans="10:16" x14ac:dyDescent="0.4">
      <c r="J5416" s="25"/>
      <c r="K5416" s="25"/>
      <c r="L5416" s="25"/>
      <c r="M5416" s="25"/>
      <c r="N5416" s="25"/>
      <c r="P5416" s="25"/>
    </row>
    <row r="5417" spans="10:16" x14ac:dyDescent="0.4">
      <c r="J5417" s="25"/>
      <c r="K5417" s="25"/>
      <c r="L5417" s="25"/>
      <c r="M5417" s="25"/>
      <c r="N5417" s="25"/>
      <c r="P5417" s="25"/>
    </row>
    <row r="5418" spans="10:16" x14ac:dyDescent="0.4">
      <c r="J5418" s="25"/>
      <c r="K5418" s="25"/>
      <c r="L5418" s="25"/>
      <c r="M5418" s="25"/>
      <c r="N5418" s="25"/>
      <c r="P5418" s="25"/>
    </row>
    <row r="5419" spans="10:16" x14ac:dyDescent="0.4">
      <c r="J5419" s="25"/>
      <c r="K5419" s="25"/>
      <c r="L5419" s="25"/>
      <c r="M5419" s="25"/>
      <c r="N5419" s="25"/>
      <c r="P5419" s="25"/>
    </row>
    <row r="5420" spans="10:16" x14ac:dyDescent="0.4">
      <c r="J5420" s="25"/>
      <c r="K5420" s="25"/>
      <c r="L5420" s="25"/>
      <c r="M5420" s="25"/>
      <c r="N5420" s="25"/>
      <c r="P5420" s="25"/>
    </row>
    <row r="5421" spans="10:16" x14ac:dyDescent="0.4">
      <c r="J5421" s="25"/>
      <c r="K5421" s="25"/>
      <c r="L5421" s="25"/>
      <c r="M5421" s="25"/>
      <c r="N5421" s="25"/>
      <c r="P5421" s="25"/>
    </row>
    <row r="5422" spans="10:16" x14ac:dyDescent="0.4">
      <c r="J5422" s="25"/>
      <c r="K5422" s="25"/>
      <c r="L5422" s="25"/>
      <c r="M5422" s="25"/>
      <c r="N5422" s="25"/>
      <c r="P5422" s="25"/>
    </row>
    <row r="5423" spans="10:16" x14ac:dyDescent="0.4">
      <c r="J5423" s="25"/>
      <c r="K5423" s="25"/>
      <c r="L5423" s="25"/>
      <c r="M5423" s="25"/>
      <c r="N5423" s="25"/>
      <c r="P5423" s="25"/>
    </row>
    <row r="5424" spans="10:16" x14ac:dyDescent="0.4">
      <c r="J5424" s="25"/>
      <c r="K5424" s="25"/>
      <c r="L5424" s="25"/>
      <c r="M5424" s="25"/>
      <c r="N5424" s="25"/>
      <c r="P5424" s="25"/>
    </row>
    <row r="5425" spans="10:16" x14ac:dyDescent="0.4">
      <c r="J5425" s="25"/>
      <c r="K5425" s="25"/>
      <c r="L5425" s="25"/>
      <c r="M5425" s="25"/>
      <c r="N5425" s="25"/>
      <c r="P5425" s="25"/>
    </row>
    <row r="5426" spans="10:16" x14ac:dyDescent="0.4">
      <c r="J5426" s="25"/>
      <c r="K5426" s="25"/>
      <c r="L5426" s="25"/>
      <c r="M5426" s="25"/>
      <c r="N5426" s="25"/>
      <c r="P5426" s="25"/>
    </row>
    <row r="5427" spans="10:16" x14ac:dyDescent="0.4">
      <c r="J5427" s="25"/>
      <c r="K5427" s="25"/>
      <c r="L5427" s="25"/>
      <c r="M5427" s="25"/>
      <c r="N5427" s="25"/>
      <c r="P5427" s="25"/>
    </row>
    <row r="5428" spans="10:16" x14ac:dyDescent="0.4">
      <c r="J5428" s="25"/>
      <c r="K5428" s="25"/>
      <c r="L5428" s="25"/>
      <c r="M5428" s="25"/>
      <c r="N5428" s="25"/>
      <c r="P5428" s="25"/>
    </row>
    <row r="5429" spans="10:16" x14ac:dyDescent="0.4">
      <c r="J5429" s="25"/>
      <c r="K5429" s="25"/>
      <c r="L5429" s="25"/>
      <c r="M5429" s="25"/>
      <c r="N5429" s="25"/>
      <c r="P5429" s="25"/>
    </row>
    <row r="5430" spans="10:16" x14ac:dyDescent="0.4">
      <c r="J5430" s="25"/>
      <c r="K5430" s="25"/>
      <c r="L5430" s="25"/>
      <c r="M5430" s="25"/>
      <c r="N5430" s="25"/>
      <c r="P5430" s="25"/>
    </row>
    <row r="5431" spans="10:16" x14ac:dyDescent="0.4">
      <c r="J5431" s="25"/>
      <c r="K5431" s="25"/>
      <c r="L5431" s="25"/>
      <c r="M5431" s="25"/>
      <c r="N5431" s="25"/>
      <c r="P5431" s="25"/>
    </row>
    <row r="5432" spans="10:16" x14ac:dyDescent="0.4">
      <c r="J5432" s="25"/>
      <c r="K5432" s="25"/>
      <c r="L5432" s="25"/>
      <c r="M5432" s="25"/>
      <c r="N5432" s="25"/>
      <c r="P5432" s="25"/>
    </row>
    <row r="5433" spans="10:16" x14ac:dyDescent="0.4">
      <c r="J5433" s="25"/>
      <c r="K5433" s="25"/>
      <c r="L5433" s="25"/>
      <c r="M5433" s="25"/>
      <c r="N5433" s="25"/>
      <c r="P5433" s="25"/>
    </row>
    <row r="5434" spans="10:16" x14ac:dyDescent="0.4">
      <c r="J5434" s="25"/>
      <c r="K5434" s="25"/>
      <c r="L5434" s="25"/>
      <c r="M5434" s="25"/>
      <c r="N5434" s="25"/>
      <c r="P5434" s="25"/>
    </row>
    <row r="5435" spans="10:16" x14ac:dyDescent="0.4">
      <c r="J5435" s="25"/>
      <c r="K5435" s="25"/>
      <c r="L5435" s="25"/>
      <c r="M5435" s="25"/>
      <c r="N5435" s="25"/>
      <c r="P5435" s="25"/>
    </row>
    <row r="5436" spans="10:16" x14ac:dyDescent="0.4">
      <c r="J5436" s="25"/>
      <c r="K5436" s="25"/>
      <c r="L5436" s="25"/>
      <c r="M5436" s="25"/>
      <c r="N5436" s="25"/>
      <c r="P5436" s="25"/>
    </row>
    <row r="5437" spans="10:16" x14ac:dyDescent="0.4">
      <c r="J5437" s="25"/>
      <c r="K5437" s="25"/>
      <c r="L5437" s="25"/>
      <c r="M5437" s="25"/>
      <c r="N5437" s="25"/>
      <c r="P5437" s="25"/>
    </row>
    <row r="5438" spans="10:16" x14ac:dyDescent="0.4">
      <c r="J5438" s="25"/>
      <c r="K5438" s="25"/>
      <c r="L5438" s="25"/>
      <c r="M5438" s="25"/>
      <c r="N5438" s="25"/>
      <c r="P5438" s="25"/>
    </row>
    <row r="5439" spans="10:16" x14ac:dyDescent="0.4">
      <c r="J5439" s="25"/>
      <c r="K5439" s="25"/>
      <c r="L5439" s="25"/>
      <c r="M5439" s="25"/>
      <c r="N5439" s="25"/>
      <c r="P5439" s="25"/>
    </row>
    <row r="5440" spans="10:16" x14ac:dyDescent="0.4">
      <c r="J5440" s="25"/>
      <c r="K5440" s="25"/>
      <c r="L5440" s="25"/>
      <c r="M5440" s="25"/>
      <c r="N5440" s="25"/>
      <c r="P5440" s="25"/>
    </row>
    <row r="5441" spans="10:16" x14ac:dyDescent="0.4">
      <c r="J5441" s="25"/>
      <c r="K5441" s="25"/>
      <c r="L5441" s="25"/>
      <c r="M5441" s="25"/>
      <c r="N5441" s="25"/>
      <c r="P5441" s="25"/>
    </row>
    <row r="5442" spans="10:16" x14ac:dyDescent="0.4">
      <c r="J5442" s="25"/>
      <c r="K5442" s="25"/>
      <c r="L5442" s="25"/>
      <c r="M5442" s="25"/>
      <c r="N5442" s="25"/>
      <c r="P5442" s="25"/>
    </row>
    <row r="5443" spans="10:16" x14ac:dyDescent="0.4">
      <c r="J5443" s="25"/>
      <c r="K5443" s="25"/>
      <c r="L5443" s="25"/>
      <c r="M5443" s="25"/>
      <c r="N5443" s="25"/>
      <c r="P5443" s="25"/>
    </row>
    <row r="5444" spans="10:16" x14ac:dyDescent="0.4">
      <c r="J5444" s="25"/>
      <c r="K5444" s="25"/>
      <c r="L5444" s="25"/>
      <c r="M5444" s="25"/>
      <c r="N5444" s="25"/>
      <c r="P5444" s="25"/>
    </row>
    <row r="5445" spans="10:16" x14ac:dyDescent="0.4">
      <c r="J5445" s="25"/>
      <c r="K5445" s="25"/>
      <c r="L5445" s="25"/>
      <c r="M5445" s="25"/>
      <c r="N5445" s="25"/>
      <c r="P5445" s="25"/>
    </row>
    <row r="5446" spans="10:16" x14ac:dyDescent="0.4">
      <c r="J5446" s="25"/>
      <c r="K5446" s="25"/>
      <c r="L5446" s="25"/>
      <c r="M5446" s="25"/>
      <c r="N5446" s="25"/>
      <c r="P5446" s="25"/>
    </row>
    <row r="5447" spans="10:16" x14ac:dyDescent="0.4">
      <c r="J5447" s="25"/>
      <c r="K5447" s="25"/>
      <c r="L5447" s="25"/>
      <c r="M5447" s="25"/>
      <c r="N5447" s="25"/>
      <c r="P5447" s="25"/>
    </row>
    <row r="5448" spans="10:16" x14ac:dyDescent="0.4">
      <c r="J5448" s="25"/>
      <c r="K5448" s="25"/>
      <c r="L5448" s="25"/>
      <c r="M5448" s="25"/>
      <c r="N5448" s="25"/>
      <c r="P5448" s="25"/>
    </row>
    <row r="5449" spans="10:16" x14ac:dyDescent="0.4">
      <c r="J5449" s="25"/>
      <c r="K5449" s="25"/>
      <c r="L5449" s="25"/>
      <c r="M5449" s="25"/>
      <c r="N5449" s="25"/>
      <c r="P5449" s="25"/>
    </row>
    <row r="5450" spans="10:16" x14ac:dyDescent="0.4">
      <c r="J5450" s="25"/>
      <c r="K5450" s="25"/>
      <c r="L5450" s="25"/>
      <c r="M5450" s="25"/>
      <c r="N5450" s="25"/>
      <c r="P5450" s="25"/>
    </row>
    <row r="5451" spans="10:16" x14ac:dyDescent="0.4">
      <c r="J5451" s="25"/>
      <c r="K5451" s="25"/>
      <c r="L5451" s="25"/>
      <c r="M5451" s="25"/>
      <c r="N5451" s="25"/>
      <c r="P5451" s="25"/>
    </row>
    <row r="5452" spans="10:16" x14ac:dyDescent="0.4">
      <c r="J5452" s="25"/>
      <c r="K5452" s="25"/>
      <c r="L5452" s="25"/>
      <c r="M5452" s="25"/>
      <c r="N5452" s="25"/>
      <c r="P5452" s="25"/>
    </row>
    <row r="5453" spans="10:16" x14ac:dyDescent="0.4">
      <c r="J5453" s="25"/>
      <c r="K5453" s="25"/>
      <c r="L5453" s="25"/>
      <c r="M5453" s="25"/>
      <c r="N5453" s="25"/>
      <c r="P5453" s="25"/>
    </row>
    <row r="5454" spans="10:16" x14ac:dyDescent="0.4">
      <c r="J5454" s="25"/>
      <c r="K5454" s="25"/>
      <c r="L5454" s="25"/>
      <c r="M5454" s="25"/>
      <c r="N5454" s="25"/>
      <c r="P5454" s="25"/>
    </row>
    <row r="5455" spans="10:16" x14ac:dyDescent="0.4">
      <c r="J5455" s="25"/>
      <c r="K5455" s="25"/>
      <c r="L5455" s="25"/>
      <c r="M5455" s="25"/>
      <c r="N5455" s="25"/>
      <c r="P5455" s="25"/>
    </row>
    <row r="5456" spans="10:16" x14ac:dyDescent="0.4">
      <c r="J5456" s="25"/>
      <c r="K5456" s="25"/>
      <c r="L5456" s="25"/>
      <c r="M5456" s="25"/>
      <c r="N5456" s="25"/>
      <c r="P5456" s="25"/>
    </row>
    <row r="5457" spans="10:16" x14ac:dyDescent="0.4">
      <c r="J5457" s="25"/>
      <c r="K5457" s="25"/>
      <c r="L5457" s="25"/>
      <c r="M5457" s="25"/>
      <c r="N5457" s="25"/>
      <c r="P5457" s="25"/>
    </row>
    <row r="5458" spans="10:16" x14ac:dyDescent="0.4">
      <c r="J5458" s="25"/>
      <c r="K5458" s="25"/>
      <c r="L5458" s="25"/>
      <c r="M5458" s="25"/>
      <c r="N5458" s="25"/>
      <c r="P5458" s="25"/>
    </row>
    <row r="5459" spans="10:16" x14ac:dyDescent="0.4">
      <c r="J5459" s="25"/>
      <c r="K5459" s="25"/>
      <c r="L5459" s="25"/>
      <c r="M5459" s="25"/>
      <c r="N5459" s="25"/>
      <c r="P5459" s="25"/>
    </row>
    <row r="5460" spans="10:16" x14ac:dyDescent="0.4">
      <c r="J5460" s="25"/>
      <c r="K5460" s="25"/>
      <c r="L5460" s="25"/>
      <c r="M5460" s="25"/>
      <c r="N5460" s="25"/>
      <c r="P5460" s="25"/>
    </row>
    <row r="5461" spans="10:16" x14ac:dyDescent="0.4">
      <c r="J5461" s="25"/>
      <c r="K5461" s="25"/>
      <c r="L5461" s="25"/>
      <c r="M5461" s="25"/>
      <c r="N5461" s="25"/>
      <c r="P5461" s="25"/>
    </row>
    <row r="5462" spans="10:16" x14ac:dyDescent="0.4">
      <c r="J5462" s="25"/>
      <c r="K5462" s="25"/>
      <c r="L5462" s="25"/>
      <c r="M5462" s="25"/>
      <c r="N5462" s="25"/>
      <c r="P5462" s="25"/>
    </row>
    <row r="5463" spans="10:16" x14ac:dyDescent="0.4">
      <c r="J5463" s="25"/>
      <c r="K5463" s="25"/>
      <c r="L5463" s="25"/>
      <c r="M5463" s="25"/>
      <c r="N5463" s="25"/>
      <c r="P5463" s="25"/>
    </row>
    <row r="5464" spans="10:16" x14ac:dyDescent="0.4">
      <c r="J5464" s="25"/>
      <c r="K5464" s="25"/>
      <c r="L5464" s="25"/>
      <c r="M5464" s="25"/>
      <c r="N5464" s="25"/>
      <c r="P5464" s="25"/>
    </row>
    <row r="5465" spans="10:16" x14ac:dyDescent="0.4">
      <c r="J5465" s="25"/>
      <c r="K5465" s="25"/>
      <c r="L5465" s="25"/>
      <c r="M5465" s="25"/>
      <c r="N5465" s="25"/>
      <c r="P5465" s="25"/>
    </row>
    <row r="5466" spans="10:16" x14ac:dyDescent="0.4">
      <c r="J5466" s="25"/>
      <c r="K5466" s="25"/>
      <c r="L5466" s="25"/>
      <c r="M5466" s="25"/>
      <c r="N5466" s="25"/>
      <c r="P5466" s="25"/>
    </row>
    <row r="5467" spans="10:16" x14ac:dyDescent="0.4">
      <c r="J5467" s="25"/>
      <c r="K5467" s="25"/>
      <c r="L5467" s="25"/>
      <c r="M5467" s="25"/>
      <c r="N5467" s="25"/>
      <c r="P5467" s="25"/>
    </row>
    <row r="5468" spans="10:16" x14ac:dyDescent="0.4">
      <c r="J5468" s="25"/>
      <c r="K5468" s="25"/>
      <c r="L5468" s="25"/>
      <c r="M5468" s="25"/>
      <c r="N5468" s="25"/>
      <c r="P5468" s="25"/>
    </row>
    <row r="5469" spans="10:16" x14ac:dyDescent="0.4">
      <c r="J5469" s="25"/>
      <c r="K5469" s="25"/>
      <c r="L5469" s="25"/>
      <c r="M5469" s="25"/>
      <c r="N5469" s="25"/>
      <c r="P5469" s="25"/>
    </row>
    <row r="5470" spans="10:16" x14ac:dyDescent="0.4">
      <c r="J5470" s="25"/>
      <c r="K5470" s="25"/>
      <c r="L5470" s="25"/>
      <c r="M5470" s="25"/>
      <c r="N5470" s="25"/>
      <c r="P5470" s="25"/>
    </row>
    <row r="5471" spans="10:16" x14ac:dyDescent="0.4">
      <c r="J5471" s="25"/>
      <c r="K5471" s="25"/>
      <c r="L5471" s="25"/>
      <c r="M5471" s="25"/>
      <c r="N5471" s="25"/>
      <c r="P5471" s="25"/>
    </row>
    <row r="5472" spans="10:16" x14ac:dyDescent="0.4">
      <c r="J5472" s="25"/>
      <c r="K5472" s="25"/>
      <c r="L5472" s="25"/>
      <c r="M5472" s="25"/>
      <c r="N5472" s="25"/>
      <c r="P5472" s="25"/>
    </row>
    <row r="5473" spans="10:16" x14ac:dyDescent="0.4">
      <c r="J5473" s="25"/>
      <c r="K5473" s="25"/>
      <c r="L5473" s="25"/>
      <c r="M5473" s="25"/>
      <c r="N5473" s="25"/>
      <c r="P5473" s="25"/>
    </row>
    <row r="5474" spans="10:16" x14ac:dyDescent="0.4">
      <c r="J5474" s="25"/>
      <c r="K5474" s="25"/>
      <c r="L5474" s="25"/>
      <c r="M5474" s="25"/>
      <c r="N5474" s="25"/>
      <c r="P5474" s="25"/>
    </row>
    <row r="5475" spans="10:16" x14ac:dyDescent="0.4">
      <c r="J5475" s="25"/>
      <c r="K5475" s="25"/>
      <c r="L5475" s="25"/>
      <c r="M5475" s="25"/>
      <c r="N5475" s="25"/>
      <c r="P5475" s="25"/>
    </row>
    <row r="5476" spans="10:16" x14ac:dyDescent="0.4">
      <c r="J5476" s="25"/>
      <c r="K5476" s="25"/>
      <c r="L5476" s="25"/>
      <c r="M5476" s="25"/>
      <c r="N5476" s="25"/>
      <c r="P5476" s="25"/>
    </row>
    <row r="5477" spans="10:16" x14ac:dyDescent="0.4">
      <c r="J5477" s="25"/>
      <c r="K5477" s="25"/>
      <c r="L5477" s="25"/>
      <c r="M5477" s="25"/>
      <c r="N5477" s="25"/>
      <c r="P5477" s="25"/>
    </row>
    <row r="5478" spans="10:16" x14ac:dyDescent="0.4">
      <c r="J5478" s="25"/>
      <c r="K5478" s="25"/>
      <c r="L5478" s="25"/>
      <c r="M5478" s="25"/>
      <c r="N5478" s="25"/>
      <c r="P5478" s="25"/>
    </row>
    <row r="5479" spans="10:16" x14ac:dyDescent="0.4">
      <c r="J5479" s="25"/>
      <c r="K5479" s="25"/>
      <c r="L5479" s="25"/>
      <c r="M5479" s="25"/>
      <c r="N5479" s="25"/>
      <c r="P5479" s="25"/>
    </row>
    <row r="5480" spans="10:16" x14ac:dyDescent="0.4">
      <c r="J5480" s="25"/>
      <c r="K5480" s="25"/>
      <c r="L5480" s="25"/>
      <c r="M5480" s="25"/>
      <c r="N5480" s="25"/>
      <c r="P5480" s="25"/>
    </row>
    <row r="5481" spans="10:16" x14ac:dyDescent="0.4">
      <c r="J5481" s="25"/>
      <c r="K5481" s="25"/>
      <c r="L5481" s="25"/>
      <c r="M5481" s="25"/>
      <c r="N5481" s="25"/>
      <c r="P5481" s="25"/>
    </row>
    <row r="5482" spans="10:16" x14ac:dyDescent="0.4">
      <c r="J5482" s="25"/>
      <c r="K5482" s="25"/>
      <c r="L5482" s="25"/>
      <c r="M5482" s="25"/>
      <c r="N5482" s="25"/>
      <c r="P5482" s="25"/>
    </row>
    <row r="5483" spans="10:16" x14ac:dyDescent="0.4">
      <c r="J5483" s="25"/>
      <c r="K5483" s="25"/>
      <c r="L5483" s="25"/>
      <c r="M5483" s="25"/>
      <c r="N5483" s="25"/>
      <c r="P5483" s="25"/>
    </row>
    <row r="5484" spans="10:16" x14ac:dyDescent="0.4">
      <c r="J5484" s="25"/>
      <c r="K5484" s="25"/>
      <c r="L5484" s="25"/>
      <c r="M5484" s="25"/>
      <c r="N5484" s="25"/>
      <c r="P5484" s="25"/>
    </row>
    <row r="5485" spans="10:16" x14ac:dyDescent="0.4">
      <c r="J5485" s="25"/>
      <c r="K5485" s="25"/>
      <c r="L5485" s="25"/>
      <c r="M5485" s="25"/>
      <c r="N5485" s="25"/>
      <c r="P5485" s="25"/>
    </row>
    <row r="5486" spans="10:16" x14ac:dyDescent="0.4">
      <c r="J5486" s="25"/>
      <c r="K5486" s="25"/>
      <c r="L5486" s="25"/>
      <c r="M5486" s="25"/>
      <c r="N5486" s="25"/>
      <c r="P5486" s="25"/>
    </row>
    <row r="5487" spans="10:16" x14ac:dyDescent="0.4">
      <c r="J5487" s="25"/>
      <c r="K5487" s="25"/>
      <c r="L5487" s="25"/>
      <c r="M5487" s="25"/>
      <c r="N5487" s="25"/>
      <c r="P5487" s="25"/>
    </row>
    <row r="5488" spans="10:16" x14ac:dyDescent="0.4">
      <c r="J5488" s="25"/>
      <c r="K5488" s="25"/>
      <c r="L5488" s="25"/>
      <c r="M5488" s="25"/>
      <c r="N5488" s="25"/>
      <c r="P5488" s="25"/>
    </row>
    <row r="5489" spans="10:16" x14ac:dyDescent="0.4">
      <c r="J5489" s="25"/>
      <c r="K5489" s="25"/>
      <c r="L5489" s="25"/>
      <c r="M5489" s="25"/>
      <c r="N5489" s="25"/>
      <c r="P5489" s="25"/>
    </row>
    <row r="5490" spans="10:16" x14ac:dyDescent="0.4">
      <c r="J5490" s="25"/>
      <c r="K5490" s="25"/>
      <c r="L5490" s="25"/>
      <c r="M5490" s="25"/>
      <c r="N5490" s="25"/>
      <c r="P5490" s="25"/>
    </row>
    <row r="5491" spans="10:16" x14ac:dyDescent="0.4">
      <c r="J5491" s="25"/>
      <c r="K5491" s="25"/>
      <c r="L5491" s="25"/>
      <c r="M5491" s="25"/>
      <c r="N5491" s="25"/>
      <c r="P5491" s="25"/>
    </row>
    <row r="5492" spans="10:16" x14ac:dyDescent="0.4">
      <c r="J5492" s="25"/>
      <c r="K5492" s="25"/>
      <c r="L5492" s="25"/>
      <c r="M5492" s="25"/>
      <c r="N5492" s="25"/>
      <c r="P5492" s="25"/>
    </row>
    <row r="5493" spans="10:16" x14ac:dyDescent="0.4">
      <c r="J5493" s="25"/>
      <c r="K5493" s="25"/>
      <c r="L5493" s="25"/>
      <c r="M5493" s="25"/>
      <c r="N5493" s="25"/>
      <c r="P5493" s="25"/>
    </row>
    <row r="5494" spans="10:16" x14ac:dyDescent="0.4">
      <c r="J5494" s="25"/>
      <c r="K5494" s="25"/>
      <c r="L5494" s="25"/>
      <c r="M5494" s="25"/>
      <c r="N5494" s="25"/>
      <c r="P5494" s="25"/>
    </row>
    <row r="5495" spans="10:16" x14ac:dyDescent="0.4">
      <c r="J5495" s="25"/>
      <c r="K5495" s="25"/>
      <c r="L5495" s="25"/>
      <c r="M5495" s="25"/>
      <c r="N5495" s="25"/>
      <c r="P5495" s="25"/>
    </row>
    <row r="5496" spans="10:16" x14ac:dyDescent="0.4">
      <c r="J5496" s="25"/>
      <c r="K5496" s="25"/>
      <c r="L5496" s="25"/>
      <c r="M5496" s="25"/>
      <c r="N5496" s="25"/>
      <c r="P5496" s="25"/>
    </row>
    <row r="5497" spans="10:16" x14ac:dyDescent="0.4">
      <c r="J5497" s="25"/>
      <c r="K5497" s="25"/>
      <c r="L5497" s="25"/>
      <c r="M5497" s="25"/>
      <c r="N5497" s="25"/>
      <c r="P5497" s="25"/>
    </row>
    <row r="5498" spans="10:16" x14ac:dyDescent="0.4">
      <c r="J5498" s="25"/>
      <c r="K5498" s="25"/>
      <c r="L5498" s="25"/>
      <c r="M5498" s="25"/>
      <c r="N5498" s="25"/>
      <c r="P5498" s="25"/>
    </row>
    <row r="5499" spans="10:16" x14ac:dyDescent="0.4">
      <c r="J5499" s="25"/>
      <c r="K5499" s="25"/>
      <c r="L5499" s="25"/>
      <c r="M5499" s="25"/>
      <c r="N5499" s="25"/>
      <c r="P5499" s="25"/>
    </row>
    <row r="5500" spans="10:16" x14ac:dyDescent="0.4">
      <c r="J5500" s="25"/>
      <c r="K5500" s="25"/>
      <c r="L5500" s="25"/>
      <c r="M5500" s="25"/>
      <c r="N5500" s="25"/>
      <c r="P5500" s="25"/>
    </row>
    <row r="5501" spans="10:16" x14ac:dyDescent="0.4">
      <c r="J5501" s="25"/>
      <c r="K5501" s="25"/>
      <c r="L5501" s="25"/>
      <c r="M5501" s="25"/>
      <c r="N5501" s="25"/>
      <c r="P5501" s="25"/>
    </row>
    <row r="5502" spans="10:16" x14ac:dyDescent="0.4">
      <c r="J5502" s="25"/>
      <c r="K5502" s="25"/>
      <c r="L5502" s="25"/>
      <c r="M5502" s="25"/>
      <c r="N5502" s="25"/>
      <c r="P5502" s="25"/>
    </row>
    <row r="5503" spans="10:16" x14ac:dyDescent="0.4">
      <c r="J5503" s="25"/>
      <c r="K5503" s="25"/>
      <c r="L5503" s="25"/>
      <c r="M5503" s="25"/>
      <c r="N5503" s="25"/>
      <c r="P5503" s="25"/>
    </row>
    <row r="5504" spans="10:16" x14ac:dyDescent="0.4">
      <c r="J5504" s="25"/>
      <c r="K5504" s="25"/>
      <c r="L5504" s="25"/>
      <c r="M5504" s="25"/>
      <c r="N5504" s="25"/>
      <c r="P5504" s="25"/>
    </row>
    <row r="5505" spans="10:16" x14ac:dyDescent="0.4">
      <c r="J5505" s="25"/>
      <c r="K5505" s="25"/>
      <c r="L5505" s="25"/>
      <c r="M5505" s="25"/>
      <c r="N5505" s="25"/>
      <c r="P5505" s="25"/>
    </row>
    <row r="5506" spans="10:16" x14ac:dyDescent="0.4">
      <c r="J5506" s="25"/>
      <c r="K5506" s="25"/>
      <c r="L5506" s="25"/>
      <c r="M5506" s="25"/>
      <c r="N5506" s="25"/>
      <c r="P5506" s="25"/>
    </row>
    <row r="5507" spans="10:16" x14ac:dyDescent="0.4">
      <c r="J5507" s="25"/>
      <c r="K5507" s="25"/>
      <c r="L5507" s="25"/>
      <c r="M5507" s="25"/>
      <c r="N5507" s="25"/>
      <c r="P5507" s="25"/>
    </row>
    <row r="5508" spans="10:16" x14ac:dyDescent="0.4">
      <c r="J5508" s="25"/>
      <c r="K5508" s="25"/>
      <c r="L5508" s="25"/>
      <c r="M5508" s="25"/>
      <c r="N5508" s="25"/>
      <c r="P5508" s="25"/>
    </row>
    <row r="5509" spans="10:16" x14ac:dyDescent="0.4">
      <c r="J5509" s="25"/>
      <c r="K5509" s="25"/>
      <c r="L5509" s="25"/>
      <c r="M5509" s="25"/>
      <c r="N5509" s="25"/>
      <c r="P5509" s="25"/>
    </row>
    <row r="5510" spans="10:16" x14ac:dyDescent="0.4">
      <c r="J5510" s="25"/>
      <c r="K5510" s="25"/>
      <c r="L5510" s="25"/>
      <c r="M5510" s="25"/>
      <c r="N5510" s="25"/>
      <c r="P5510" s="25"/>
    </row>
    <row r="5511" spans="10:16" x14ac:dyDescent="0.4">
      <c r="J5511" s="25"/>
      <c r="K5511" s="25"/>
      <c r="L5511" s="25"/>
      <c r="M5511" s="25"/>
      <c r="N5511" s="25"/>
      <c r="P5511" s="25"/>
    </row>
    <row r="5512" spans="10:16" x14ac:dyDescent="0.4">
      <c r="J5512" s="25"/>
      <c r="K5512" s="25"/>
      <c r="L5512" s="25"/>
      <c r="M5512" s="25"/>
      <c r="N5512" s="25"/>
      <c r="P5512" s="25"/>
    </row>
    <row r="5513" spans="10:16" x14ac:dyDescent="0.4">
      <c r="J5513" s="25"/>
      <c r="K5513" s="25"/>
      <c r="L5513" s="25"/>
      <c r="M5513" s="25"/>
      <c r="N5513" s="25"/>
      <c r="P5513" s="25"/>
    </row>
    <row r="5514" spans="10:16" x14ac:dyDescent="0.4">
      <c r="J5514" s="25"/>
      <c r="K5514" s="25"/>
      <c r="L5514" s="25"/>
      <c r="M5514" s="25"/>
      <c r="N5514" s="25"/>
      <c r="P5514" s="25"/>
    </row>
    <row r="5515" spans="10:16" x14ac:dyDescent="0.4">
      <c r="J5515" s="25"/>
      <c r="K5515" s="25"/>
      <c r="L5515" s="25"/>
      <c r="M5515" s="25"/>
      <c r="N5515" s="25"/>
      <c r="P5515" s="25"/>
    </row>
    <row r="5516" spans="10:16" x14ac:dyDescent="0.4">
      <c r="J5516" s="25"/>
      <c r="K5516" s="25"/>
      <c r="L5516" s="25"/>
      <c r="M5516" s="25"/>
      <c r="N5516" s="25"/>
      <c r="P5516" s="25"/>
    </row>
    <row r="5517" spans="10:16" x14ac:dyDescent="0.4">
      <c r="J5517" s="25"/>
      <c r="K5517" s="25"/>
      <c r="L5517" s="25"/>
      <c r="M5517" s="25"/>
      <c r="N5517" s="25"/>
      <c r="P5517" s="25"/>
    </row>
    <row r="5518" spans="10:16" x14ac:dyDescent="0.4">
      <c r="J5518" s="25"/>
      <c r="K5518" s="25"/>
      <c r="L5518" s="25"/>
      <c r="M5518" s="25"/>
      <c r="N5518" s="25"/>
      <c r="P5518" s="25"/>
    </row>
    <row r="5519" spans="10:16" x14ac:dyDescent="0.4">
      <c r="J5519" s="25"/>
      <c r="K5519" s="25"/>
      <c r="L5519" s="25"/>
      <c r="M5519" s="25"/>
      <c r="N5519" s="25"/>
      <c r="P5519" s="25"/>
    </row>
    <row r="5520" spans="10:16" x14ac:dyDescent="0.4">
      <c r="J5520" s="25"/>
      <c r="K5520" s="25"/>
      <c r="L5520" s="25"/>
      <c r="M5520" s="25"/>
      <c r="N5520" s="25"/>
      <c r="P5520" s="25"/>
    </row>
    <row r="5521" spans="10:16" x14ac:dyDescent="0.4">
      <c r="J5521" s="25"/>
      <c r="K5521" s="25"/>
      <c r="L5521" s="25"/>
      <c r="M5521" s="25"/>
      <c r="N5521" s="25"/>
      <c r="P5521" s="25"/>
    </row>
    <row r="5522" spans="10:16" x14ac:dyDescent="0.4">
      <c r="J5522" s="25"/>
      <c r="K5522" s="25"/>
      <c r="L5522" s="25"/>
      <c r="M5522" s="25"/>
      <c r="N5522" s="25"/>
      <c r="P5522" s="25"/>
    </row>
    <row r="5523" spans="10:16" x14ac:dyDescent="0.4">
      <c r="J5523" s="25"/>
      <c r="K5523" s="25"/>
      <c r="L5523" s="25"/>
      <c r="M5523" s="25"/>
      <c r="N5523" s="25"/>
      <c r="P5523" s="25"/>
    </row>
    <row r="5524" spans="10:16" x14ac:dyDescent="0.4">
      <c r="J5524" s="25"/>
      <c r="K5524" s="25"/>
      <c r="L5524" s="25"/>
      <c r="M5524" s="25"/>
      <c r="N5524" s="25"/>
      <c r="P5524" s="25"/>
    </row>
    <row r="5525" spans="10:16" x14ac:dyDescent="0.4">
      <c r="J5525" s="25"/>
      <c r="K5525" s="25"/>
      <c r="L5525" s="25"/>
      <c r="M5525" s="25"/>
      <c r="N5525" s="25"/>
      <c r="P5525" s="25"/>
    </row>
    <row r="5526" spans="10:16" x14ac:dyDescent="0.4">
      <c r="J5526" s="25"/>
      <c r="K5526" s="25"/>
      <c r="L5526" s="25"/>
      <c r="M5526" s="25"/>
      <c r="N5526" s="25"/>
      <c r="P5526" s="25"/>
    </row>
    <row r="5527" spans="10:16" x14ac:dyDescent="0.4">
      <c r="J5527" s="25"/>
      <c r="K5527" s="25"/>
      <c r="L5527" s="25"/>
      <c r="M5527" s="25"/>
      <c r="N5527" s="25"/>
      <c r="P5527" s="25"/>
    </row>
    <row r="5528" spans="10:16" x14ac:dyDescent="0.4">
      <c r="J5528" s="25"/>
      <c r="K5528" s="25"/>
      <c r="L5528" s="25"/>
      <c r="M5528" s="25"/>
      <c r="N5528" s="25"/>
      <c r="P5528" s="25"/>
    </row>
    <row r="5529" spans="10:16" x14ac:dyDescent="0.4">
      <c r="J5529" s="25"/>
      <c r="K5529" s="25"/>
      <c r="L5529" s="25"/>
      <c r="M5529" s="25"/>
      <c r="N5529" s="25"/>
      <c r="P5529" s="25"/>
    </row>
    <row r="5530" spans="10:16" x14ac:dyDescent="0.4">
      <c r="J5530" s="25"/>
      <c r="K5530" s="25"/>
      <c r="L5530" s="25"/>
      <c r="M5530" s="25"/>
      <c r="N5530" s="25"/>
      <c r="P5530" s="25"/>
    </row>
    <row r="5531" spans="10:16" x14ac:dyDescent="0.4">
      <c r="J5531" s="25"/>
      <c r="K5531" s="25"/>
      <c r="L5531" s="25"/>
      <c r="M5531" s="25"/>
      <c r="N5531" s="25"/>
      <c r="P5531" s="25"/>
    </row>
    <row r="5532" spans="10:16" x14ac:dyDescent="0.4">
      <c r="J5532" s="25"/>
      <c r="K5532" s="25"/>
      <c r="L5532" s="25"/>
      <c r="M5532" s="25"/>
      <c r="N5532" s="25"/>
      <c r="P5532" s="25"/>
    </row>
    <row r="5533" spans="10:16" x14ac:dyDescent="0.4">
      <c r="J5533" s="25"/>
      <c r="K5533" s="25"/>
      <c r="L5533" s="25"/>
      <c r="M5533" s="25"/>
      <c r="N5533" s="25"/>
      <c r="P5533" s="25"/>
    </row>
    <row r="5534" spans="10:16" x14ac:dyDescent="0.4">
      <c r="J5534" s="25"/>
      <c r="K5534" s="25"/>
      <c r="L5534" s="25"/>
      <c r="M5534" s="25"/>
      <c r="N5534" s="25"/>
      <c r="P5534" s="25"/>
    </row>
    <row r="5535" spans="10:16" x14ac:dyDescent="0.4">
      <c r="J5535" s="25"/>
      <c r="K5535" s="25"/>
      <c r="L5535" s="25"/>
      <c r="M5535" s="25"/>
      <c r="N5535" s="25"/>
      <c r="P5535" s="25"/>
    </row>
    <row r="5536" spans="10:16" x14ac:dyDescent="0.4">
      <c r="J5536" s="25"/>
      <c r="K5536" s="25"/>
      <c r="L5536" s="25"/>
      <c r="M5536" s="25"/>
      <c r="N5536" s="25"/>
      <c r="P5536" s="25"/>
    </row>
    <row r="5537" spans="10:16" x14ac:dyDescent="0.4">
      <c r="J5537" s="25"/>
      <c r="K5537" s="25"/>
      <c r="L5537" s="25"/>
      <c r="M5537" s="25"/>
      <c r="N5537" s="25"/>
      <c r="P5537" s="25"/>
    </row>
    <row r="5538" spans="10:16" x14ac:dyDescent="0.4">
      <c r="J5538" s="25"/>
      <c r="K5538" s="25"/>
      <c r="L5538" s="25"/>
      <c r="M5538" s="25"/>
      <c r="N5538" s="25"/>
      <c r="P5538" s="25"/>
    </row>
    <row r="5539" spans="10:16" x14ac:dyDescent="0.4">
      <c r="J5539" s="25"/>
      <c r="K5539" s="25"/>
      <c r="L5539" s="25"/>
      <c r="M5539" s="25"/>
      <c r="N5539" s="25"/>
      <c r="P5539" s="25"/>
    </row>
    <row r="5540" spans="10:16" x14ac:dyDescent="0.4">
      <c r="J5540" s="25"/>
      <c r="K5540" s="25"/>
      <c r="L5540" s="25"/>
      <c r="M5540" s="25"/>
      <c r="N5540" s="25"/>
      <c r="P5540" s="25"/>
    </row>
    <row r="5541" spans="10:16" x14ac:dyDescent="0.4">
      <c r="J5541" s="25"/>
      <c r="K5541" s="25"/>
      <c r="L5541" s="25"/>
      <c r="M5541" s="25"/>
      <c r="N5541" s="25"/>
      <c r="P5541" s="25"/>
    </row>
    <row r="5542" spans="10:16" x14ac:dyDescent="0.4">
      <c r="J5542" s="25"/>
      <c r="K5542" s="25"/>
      <c r="L5542" s="25"/>
      <c r="M5542" s="25"/>
      <c r="N5542" s="25"/>
      <c r="P5542" s="25"/>
    </row>
    <row r="5543" spans="10:16" x14ac:dyDescent="0.4">
      <c r="J5543" s="25"/>
      <c r="K5543" s="25"/>
      <c r="L5543" s="25"/>
      <c r="M5543" s="25"/>
      <c r="N5543" s="25"/>
      <c r="P5543" s="25"/>
    </row>
    <row r="5544" spans="10:16" x14ac:dyDescent="0.4">
      <c r="J5544" s="25"/>
      <c r="K5544" s="25"/>
      <c r="L5544" s="25"/>
      <c r="M5544" s="25"/>
      <c r="N5544" s="25"/>
      <c r="P5544" s="25"/>
    </row>
    <row r="5545" spans="10:16" x14ac:dyDescent="0.4">
      <c r="J5545" s="25"/>
      <c r="K5545" s="25"/>
      <c r="L5545" s="25"/>
      <c r="M5545" s="25"/>
      <c r="N5545" s="25"/>
      <c r="P5545" s="25"/>
    </row>
    <row r="5546" spans="10:16" x14ac:dyDescent="0.4">
      <c r="J5546" s="25"/>
      <c r="K5546" s="25"/>
      <c r="L5546" s="25"/>
      <c r="M5546" s="25"/>
      <c r="N5546" s="25"/>
      <c r="P5546" s="25"/>
    </row>
    <row r="5547" spans="10:16" x14ac:dyDescent="0.4">
      <c r="J5547" s="25"/>
      <c r="K5547" s="25"/>
      <c r="L5547" s="25"/>
      <c r="M5547" s="25"/>
      <c r="N5547" s="25"/>
      <c r="P5547" s="25"/>
    </row>
    <row r="5548" spans="10:16" x14ac:dyDescent="0.4">
      <c r="J5548" s="25"/>
      <c r="K5548" s="25"/>
      <c r="L5548" s="25"/>
      <c r="M5548" s="25"/>
      <c r="N5548" s="25"/>
      <c r="P5548" s="25"/>
    </row>
    <row r="5549" spans="10:16" x14ac:dyDescent="0.4">
      <c r="J5549" s="25"/>
      <c r="K5549" s="25"/>
      <c r="L5549" s="25"/>
      <c r="M5549" s="25"/>
      <c r="N5549" s="25"/>
      <c r="P5549" s="25"/>
    </row>
    <row r="5550" spans="10:16" x14ac:dyDescent="0.4">
      <c r="J5550" s="25"/>
      <c r="K5550" s="25"/>
      <c r="L5550" s="25"/>
      <c r="M5550" s="25"/>
      <c r="N5550" s="25"/>
      <c r="P5550" s="25"/>
    </row>
    <row r="5551" spans="10:16" x14ac:dyDescent="0.4">
      <c r="J5551" s="25"/>
      <c r="K5551" s="25"/>
      <c r="L5551" s="25"/>
      <c r="M5551" s="25"/>
      <c r="N5551" s="25"/>
      <c r="P5551" s="25"/>
    </row>
    <row r="5552" spans="10:16" x14ac:dyDescent="0.4">
      <c r="J5552" s="25"/>
      <c r="K5552" s="25"/>
      <c r="L5552" s="25"/>
      <c r="M5552" s="25"/>
      <c r="N5552" s="25"/>
      <c r="P5552" s="25"/>
    </row>
    <row r="5553" spans="10:16" x14ac:dyDescent="0.4">
      <c r="J5553" s="25"/>
      <c r="K5553" s="25"/>
      <c r="L5553" s="25"/>
      <c r="M5553" s="25"/>
      <c r="N5553" s="25"/>
      <c r="P5553" s="25"/>
    </row>
    <row r="5554" spans="10:16" x14ac:dyDescent="0.4">
      <c r="J5554" s="25"/>
      <c r="K5554" s="25"/>
      <c r="L5554" s="25"/>
      <c r="M5554" s="25"/>
      <c r="N5554" s="25"/>
      <c r="P5554" s="25"/>
    </row>
    <row r="5555" spans="10:16" x14ac:dyDescent="0.4">
      <c r="J5555" s="25"/>
      <c r="K5555" s="25"/>
      <c r="L5555" s="25"/>
      <c r="M5555" s="25"/>
      <c r="N5555" s="25"/>
      <c r="P5555" s="25"/>
    </row>
    <row r="5556" spans="10:16" x14ac:dyDescent="0.4">
      <c r="J5556" s="25"/>
      <c r="K5556" s="25"/>
      <c r="L5556" s="25"/>
      <c r="M5556" s="25"/>
      <c r="N5556" s="25"/>
      <c r="P5556" s="25"/>
    </row>
    <row r="5557" spans="10:16" x14ac:dyDescent="0.4">
      <c r="J5557" s="25"/>
      <c r="K5557" s="25"/>
      <c r="L5557" s="25"/>
      <c r="M5557" s="25"/>
      <c r="N5557" s="25"/>
      <c r="P5557" s="25"/>
    </row>
    <row r="5558" spans="10:16" x14ac:dyDescent="0.4">
      <c r="J5558" s="25"/>
      <c r="K5558" s="25"/>
      <c r="L5558" s="25"/>
      <c r="M5558" s="25"/>
      <c r="N5558" s="25"/>
      <c r="P5558" s="25"/>
    </row>
    <row r="5559" spans="10:16" x14ac:dyDescent="0.4">
      <c r="J5559" s="25"/>
      <c r="K5559" s="25"/>
      <c r="L5559" s="25"/>
      <c r="M5559" s="25"/>
      <c r="N5559" s="25"/>
      <c r="P5559" s="25"/>
    </row>
    <row r="5560" spans="10:16" x14ac:dyDescent="0.4">
      <c r="J5560" s="25"/>
      <c r="K5560" s="25"/>
      <c r="L5560" s="25"/>
      <c r="M5560" s="25"/>
      <c r="N5560" s="25"/>
      <c r="P5560" s="25"/>
    </row>
    <row r="5561" spans="10:16" x14ac:dyDescent="0.4">
      <c r="J5561" s="25"/>
      <c r="K5561" s="25"/>
      <c r="L5561" s="25"/>
      <c r="M5561" s="25"/>
      <c r="N5561" s="25"/>
      <c r="P5561" s="25"/>
    </row>
    <row r="5562" spans="10:16" x14ac:dyDescent="0.4">
      <c r="J5562" s="25"/>
      <c r="K5562" s="25"/>
      <c r="L5562" s="25"/>
      <c r="M5562" s="25"/>
      <c r="N5562" s="25"/>
      <c r="P5562" s="25"/>
    </row>
    <row r="5563" spans="10:16" x14ac:dyDescent="0.4">
      <c r="J5563" s="25"/>
      <c r="K5563" s="25"/>
      <c r="L5563" s="25"/>
      <c r="M5563" s="25"/>
      <c r="N5563" s="25"/>
      <c r="P5563" s="25"/>
    </row>
    <row r="5564" spans="10:16" x14ac:dyDescent="0.4">
      <c r="J5564" s="25"/>
      <c r="K5564" s="25"/>
      <c r="L5564" s="25"/>
      <c r="M5564" s="25"/>
      <c r="N5564" s="25"/>
      <c r="P5564" s="25"/>
    </row>
    <row r="5565" spans="10:16" x14ac:dyDescent="0.4">
      <c r="J5565" s="25"/>
      <c r="K5565" s="25"/>
      <c r="L5565" s="25"/>
      <c r="M5565" s="25"/>
      <c r="N5565" s="25"/>
      <c r="P5565" s="25"/>
    </row>
    <row r="5566" spans="10:16" x14ac:dyDescent="0.4">
      <c r="J5566" s="25"/>
      <c r="K5566" s="25"/>
      <c r="L5566" s="25"/>
      <c r="M5566" s="25"/>
      <c r="N5566" s="25"/>
      <c r="P5566" s="25"/>
    </row>
    <row r="5567" spans="10:16" x14ac:dyDescent="0.4">
      <c r="J5567" s="25"/>
      <c r="K5567" s="25"/>
      <c r="L5567" s="25"/>
      <c r="M5567" s="25"/>
      <c r="N5567" s="25"/>
      <c r="P5567" s="25"/>
    </row>
    <row r="5568" spans="10:16" x14ac:dyDescent="0.4">
      <c r="J5568" s="25"/>
      <c r="K5568" s="25"/>
      <c r="L5568" s="25"/>
      <c r="M5568" s="25"/>
      <c r="N5568" s="25"/>
      <c r="P5568" s="25"/>
    </row>
    <row r="5569" spans="10:16" x14ac:dyDescent="0.4">
      <c r="J5569" s="25"/>
      <c r="K5569" s="25"/>
      <c r="L5569" s="25"/>
      <c r="M5569" s="25"/>
      <c r="N5569" s="25"/>
      <c r="P5569" s="25"/>
    </row>
    <row r="5570" spans="10:16" x14ac:dyDescent="0.4">
      <c r="J5570" s="25"/>
      <c r="K5570" s="25"/>
      <c r="L5570" s="25"/>
      <c r="M5570" s="25"/>
      <c r="N5570" s="25"/>
      <c r="P5570" s="25"/>
    </row>
    <row r="5571" spans="10:16" x14ac:dyDescent="0.4">
      <c r="J5571" s="25"/>
      <c r="K5571" s="25"/>
      <c r="L5571" s="25"/>
      <c r="M5571" s="25"/>
      <c r="N5571" s="25"/>
      <c r="P5571" s="25"/>
    </row>
    <row r="5572" spans="10:16" x14ac:dyDescent="0.4">
      <c r="J5572" s="25"/>
      <c r="K5572" s="25"/>
      <c r="L5572" s="25"/>
      <c r="M5572" s="25"/>
      <c r="N5572" s="25"/>
      <c r="P5572" s="25"/>
    </row>
    <row r="5573" spans="10:16" x14ac:dyDescent="0.4">
      <c r="J5573" s="25"/>
      <c r="K5573" s="25"/>
      <c r="L5573" s="25"/>
      <c r="M5573" s="25"/>
      <c r="N5573" s="25"/>
      <c r="P5573" s="25"/>
    </row>
    <row r="5574" spans="10:16" x14ac:dyDescent="0.4">
      <c r="J5574" s="25"/>
      <c r="K5574" s="25"/>
      <c r="L5574" s="25"/>
      <c r="M5574" s="25"/>
      <c r="N5574" s="25"/>
      <c r="P5574" s="25"/>
    </row>
    <row r="5575" spans="10:16" x14ac:dyDescent="0.4">
      <c r="J5575" s="25"/>
      <c r="K5575" s="25"/>
      <c r="L5575" s="25"/>
      <c r="M5575" s="25"/>
      <c r="N5575" s="25"/>
      <c r="P5575" s="25"/>
    </row>
    <row r="5576" spans="10:16" x14ac:dyDescent="0.4">
      <c r="J5576" s="25"/>
      <c r="K5576" s="25"/>
      <c r="L5576" s="25"/>
      <c r="M5576" s="25"/>
      <c r="N5576" s="25"/>
      <c r="P5576" s="25"/>
    </row>
    <row r="5577" spans="10:16" x14ac:dyDescent="0.4">
      <c r="J5577" s="25"/>
      <c r="K5577" s="25"/>
      <c r="L5577" s="25"/>
      <c r="M5577" s="25"/>
      <c r="N5577" s="25"/>
      <c r="P5577" s="25"/>
    </row>
    <row r="5578" spans="10:16" x14ac:dyDescent="0.4">
      <c r="J5578" s="25"/>
      <c r="K5578" s="25"/>
      <c r="L5578" s="25"/>
      <c r="M5578" s="25"/>
      <c r="N5578" s="25"/>
      <c r="P5578" s="25"/>
    </row>
    <row r="5579" spans="10:16" x14ac:dyDescent="0.4">
      <c r="J5579" s="25"/>
      <c r="K5579" s="25"/>
      <c r="L5579" s="25"/>
      <c r="M5579" s="25"/>
      <c r="N5579" s="25"/>
      <c r="P5579" s="25"/>
    </row>
    <row r="5580" spans="10:16" x14ac:dyDescent="0.4">
      <c r="J5580" s="25"/>
      <c r="K5580" s="25"/>
      <c r="L5580" s="25"/>
      <c r="M5580" s="25"/>
      <c r="N5580" s="25"/>
      <c r="P5580" s="25"/>
    </row>
    <row r="5581" spans="10:16" x14ac:dyDescent="0.4">
      <c r="J5581" s="25"/>
      <c r="K5581" s="25"/>
      <c r="L5581" s="25"/>
      <c r="M5581" s="25"/>
      <c r="N5581" s="25"/>
      <c r="P5581" s="25"/>
    </row>
    <row r="5582" spans="10:16" x14ac:dyDescent="0.4">
      <c r="J5582" s="25"/>
      <c r="K5582" s="25"/>
      <c r="L5582" s="25"/>
      <c r="M5582" s="25"/>
      <c r="N5582" s="25"/>
      <c r="P5582" s="25"/>
    </row>
    <row r="5583" spans="10:16" x14ac:dyDescent="0.4">
      <c r="J5583" s="25"/>
      <c r="K5583" s="25"/>
      <c r="L5583" s="25"/>
      <c r="M5583" s="25"/>
      <c r="N5583" s="25"/>
      <c r="P5583" s="25"/>
    </row>
    <row r="5584" spans="10:16" x14ac:dyDescent="0.4">
      <c r="J5584" s="25"/>
      <c r="K5584" s="25"/>
      <c r="L5584" s="25"/>
      <c r="M5584" s="25"/>
      <c r="N5584" s="25"/>
      <c r="P5584" s="25"/>
    </row>
    <row r="5585" spans="10:16" x14ac:dyDescent="0.4">
      <c r="J5585" s="25"/>
      <c r="K5585" s="25"/>
      <c r="L5585" s="25"/>
      <c r="M5585" s="25"/>
      <c r="N5585" s="25"/>
      <c r="P5585" s="25"/>
    </row>
    <row r="5586" spans="10:16" x14ac:dyDescent="0.4">
      <c r="J5586" s="25"/>
      <c r="K5586" s="25"/>
      <c r="L5586" s="25"/>
      <c r="M5586" s="25"/>
      <c r="N5586" s="25"/>
      <c r="P5586" s="25"/>
    </row>
    <row r="5587" spans="10:16" x14ac:dyDescent="0.4">
      <c r="J5587" s="25"/>
      <c r="K5587" s="25"/>
      <c r="L5587" s="25"/>
      <c r="M5587" s="25"/>
      <c r="N5587" s="25"/>
      <c r="P5587" s="25"/>
    </row>
    <row r="5588" spans="10:16" x14ac:dyDescent="0.4">
      <c r="J5588" s="25"/>
      <c r="K5588" s="25"/>
      <c r="L5588" s="25"/>
      <c r="M5588" s="25"/>
      <c r="N5588" s="25"/>
      <c r="P5588" s="25"/>
    </row>
    <row r="5589" spans="10:16" x14ac:dyDescent="0.4">
      <c r="J5589" s="25"/>
      <c r="K5589" s="25"/>
      <c r="L5589" s="25"/>
      <c r="M5589" s="25"/>
      <c r="N5589" s="25"/>
      <c r="P5589" s="25"/>
    </row>
    <row r="5590" spans="10:16" x14ac:dyDescent="0.4">
      <c r="J5590" s="25"/>
      <c r="K5590" s="25"/>
      <c r="L5590" s="25"/>
      <c r="M5590" s="25"/>
      <c r="N5590" s="25"/>
      <c r="P5590" s="25"/>
    </row>
    <row r="5591" spans="10:16" x14ac:dyDescent="0.4">
      <c r="J5591" s="25"/>
      <c r="K5591" s="25"/>
      <c r="L5591" s="25"/>
      <c r="M5591" s="25"/>
      <c r="N5591" s="25"/>
      <c r="P5591" s="25"/>
    </row>
    <row r="5592" spans="10:16" x14ac:dyDescent="0.4">
      <c r="J5592" s="25"/>
      <c r="K5592" s="25"/>
      <c r="L5592" s="25"/>
      <c r="M5592" s="25"/>
      <c r="N5592" s="25"/>
      <c r="P5592" s="25"/>
    </row>
    <row r="5593" spans="10:16" x14ac:dyDescent="0.4">
      <c r="J5593" s="25"/>
      <c r="K5593" s="25"/>
      <c r="L5593" s="25"/>
      <c r="M5593" s="25"/>
      <c r="N5593" s="25"/>
      <c r="P5593" s="25"/>
    </row>
    <row r="5594" spans="10:16" x14ac:dyDescent="0.4">
      <c r="J5594" s="25"/>
      <c r="K5594" s="25"/>
      <c r="L5594" s="25"/>
      <c r="M5594" s="25"/>
      <c r="N5594" s="25"/>
      <c r="P5594" s="25"/>
    </row>
    <row r="5595" spans="10:16" x14ac:dyDescent="0.4">
      <c r="J5595" s="25"/>
      <c r="K5595" s="25"/>
      <c r="L5595" s="25"/>
      <c r="M5595" s="25"/>
      <c r="N5595" s="25"/>
      <c r="P5595" s="25"/>
    </row>
    <row r="5596" spans="10:16" x14ac:dyDescent="0.4">
      <c r="J5596" s="25"/>
      <c r="K5596" s="25"/>
      <c r="L5596" s="25"/>
      <c r="M5596" s="25"/>
      <c r="N5596" s="25"/>
      <c r="P5596" s="25"/>
    </row>
    <row r="5597" spans="10:16" x14ac:dyDescent="0.4">
      <c r="J5597" s="25"/>
      <c r="K5597" s="25"/>
      <c r="L5597" s="25"/>
      <c r="M5597" s="25"/>
      <c r="N5597" s="25"/>
      <c r="P5597" s="25"/>
    </row>
    <row r="5598" spans="10:16" x14ac:dyDescent="0.4">
      <c r="J5598" s="25"/>
      <c r="K5598" s="25"/>
      <c r="L5598" s="25"/>
      <c r="M5598" s="25"/>
      <c r="N5598" s="25"/>
      <c r="P5598" s="25"/>
    </row>
    <row r="5599" spans="10:16" x14ac:dyDescent="0.4">
      <c r="J5599" s="25"/>
      <c r="K5599" s="25"/>
      <c r="L5599" s="25"/>
      <c r="M5599" s="25"/>
      <c r="N5599" s="25"/>
      <c r="P5599" s="25"/>
    </row>
    <row r="5600" spans="10:16" x14ac:dyDescent="0.4">
      <c r="J5600" s="25"/>
      <c r="K5600" s="25"/>
      <c r="L5600" s="25"/>
      <c r="M5600" s="25"/>
      <c r="N5600" s="25"/>
      <c r="P5600" s="25"/>
    </row>
    <row r="5601" spans="10:16" x14ac:dyDescent="0.4">
      <c r="J5601" s="25"/>
      <c r="K5601" s="25"/>
      <c r="L5601" s="25"/>
      <c r="M5601" s="25"/>
      <c r="N5601" s="25"/>
      <c r="P5601" s="25"/>
    </row>
    <row r="5602" spans="10:16" x14ac:dyDescent="0.4">
      <c r="J5602" s="25"/>
      <c r="K5602" s="25"/>
      <c r="L5602" s="25"/>
      <c r="M5602" s="25"/>
      <c r="N5602" s="25"/>
      <c r="P5602" s="25"/>
    </row>
    <row r="5603" spans="10:16" x14ac:dyDescent="0.4">
      <c r="J5603" s="25"/>
      <c r="K5603" s="25"/>
      <c r="L5603" s="25"/>
      <c r="M5603" s="25"/>
      <c r="N5603" s="25"/>
      <c r="P5603" s="25"/>
    </row>
    <row r="5604" spans="10:16" x14ac:dyDescent="0.4">
      <c r="J5604" s="25"/>
      <c r="K5604" s="25"/>
      <c r="L5604" s="25"/>
      <c r="M5604" s="25"/>
      <c r="N5604" s="25"/>
      <c r="P5604" s="25"/>
    </row>
    <row r="5605" spans="10:16" x14ac:dyDescent="0.4">
      <c r="J5605" s="25"/>
      <c r="K5605" s="25"/>
      <c r="L5605" s="25"/>
      <c r="M5605" s="25"/>
      <c r="N5605" s="25"/>
      <c r="P5605" s="25"/>
    </row>
    <row r="5606" spans="10:16" x14ac:dyDescent="0.4">
      <c r="J5606" s="25"/>
      <c r="K5606" s="25"/>
      <c r="L5606" s="25"/>
      <c r="M5606" s="25"/>
      <c r="N5606" s="25"/>
      <c r="P5606" s="25"/>
    </row>
    <row r="5607" spans="10:16" x14ac:dyDescent="0.4">
      <c r="J5607" s="25"/>
      <c r="K5607" s="25"/>
      <c r="L5607" s="25"/>
      <c r="M5607" s="25"/>
      <c r="N5607" s="25"/>
      <c r="P5607" s="25"/>
    </row>
    <row r="5608" spans="10:16" x14ac:dyDescent="0.4">
      <c r="J5608" s="25"/>
      <c r="K5608" s="25"/>
      <c r="L5608" s="25"/>
      <c r="M5608" s="25"/>
      <c r="N5608" s="25"/>
      <c r="P5608" s="25"/>
    </row>
    <row r="5609" spans="10:16" x14ac:dyDescent="0.4">
      <c r="J5609" s="25"/>
      <c r="K5609" s="25"/>
      <c r="L5609" s="25"/>
      <c r="M5609" s="25"/>
      <c r="N5609" s="25"/>
      <c r="P5609" s="25"/>
    </row>
    <row r="5610" spans="10:16" x14ac:dyDescent="0.4">
      <c r="J5610" s="25"/>
      <c r="K5610" s="25"/>
      <c r="L5610" s="25"/>
      <c r="M5610" s="25"/>
      <c r="N5610" s="25"/>
      <c r="P5610" s="25"/>
    </row>
    <row r="5611" spans="10:16" x14ac:dyDescent="0.4">
      <c r="J5611" s="25"/>
      <c r="K5611" s="25"/>
      <c r="L5611" s="25"/>
      <c r="M5611" s="25"/>
      <c r="N5611" s="25"/>
      <c r="P5611" s="25"/>
    </row>
    <row r="5612" spans="10:16" x14ac:dyDescent="0.4">
      <c r="J5612" s="25"/>
      <c r="K5612" s="25"/>
      <c r="L5612" s="25"/>
      <c r="M5612" s="25"/>
      <c r="N5612" s="25"/>
      <c r="P5612" s="25"/>
    </row>
    <row r="5613" spans="10:16" x14ac:dyDescent="0.4">
      <c r="J5613" s="25"/>
      <c r="K5613" s="25"/>
      <c r="L5613" s="25"/>
      <c r="M5613" s="25"/>
      <c r="N5613" s="25"/>
      <c r="P5613" s="25"/>
    </row>
    <row r="5614" spans="10:16" x14ac:dyDescent="0.4">
      <c r="J5614" s="25"/>
      <c r="K5614" s="25"/>
      <c r="L5614" s="25"/>
      <c r="M5614" s="25"/>
      <c r="N5614" s="25"/>
      <c r="P5614" s="25"/>
    </row>
    <row r="5615" spans="10:16" x14ac:dyDescent="0.4">
      <c r="J5615" s="25"/>
      <c r="K5615" s="25"/>
      <c r="L5615" s="25"/>
      <c r="M5615" s="25"/>
      <c r="N5615" s="25"/>
      <c r="P5615" s="25"/>
    </row>
    <row r="5616" spans="10:16" x14ac:dyDescent="0.4">
      <c r="J5616" s="25"/>
      <c r="K5616" s="25"/>
      <c r="L5616" s="25"/>
      <c r="M5616" s="25"/>
      <c r="N5616" s="25"/>
      <c r="P5616" s="25"/>
    </row>
    <row r="5617" spans="10:16" x14ac:dyDescent="0.4">
      <c r="J5617" s="25"/>
      <c r="K5617" s="25"/>
      <c r="L5617" s="25"/>
      <c r="M5617" s="25"/>
      <c r="N5617" s="25"/>
      <c r="P5617" s="25"/>
    </row>
    <row r="5618" spans="10:16" x14ac:dyDescent="0.4">
      <c r="J5618" s="25"/>
      <c r="K5618" s="25"/>
      <c r="L5618" s="25"/>
      <c r="M5618" s="25"/>
      <c r="N5618" s="25"/>
      <c r="P5618" s="25"/>
    </row>
    <row r="5619" spans="10:16" x14ac:dyDescent="0.4">
      <c r="J5619" s="25"/>
      <c r="K5619" s="25"/>
      <c r="L5619" s="25"/>
      <c r="M5619" s="25"/>
      <c r="N5619" s="25"/>
      <c r="P5619" s="25"/>
    </row>
    <row r="5620" spans="10:16" x14ac:dyDescent="0.4">
      <c r="J5620" s="25"/>
      <c r="K5620" s="25"/>
      <c r="L5620" s="25"/>
      <c r="M5620" s="25"/>
      <c r="N5620" s="25"/>
      <c r="P5620" s="25"/>
    </row>
    <row r="5621" spans="10:16" x14ac:dyDescent="0.4">
      <c r="J5621" s="25"/>
      <c r="K5621" s="25"/>
      <c r="L5621" s="25"/>
      <c r="M5621" s="25"/>
      <c r="N5621" s="25"/>
      <c r="P5621" s="25"/>
    </row>
    <row r="5622" spans="10:16" x14ac:dyDescent="0.4">
      <c r="J5622" s="25"/>
      <c r="K5622" s="25"/>
      <c r="L5622" s="25"/>
      <c r="M5622" s="25"/>
      <c r="N5622" s="25"/>
      <c r="P5622" s="25"/>
    </row>
    <row r="5623" spans="10:16" x14ac:dyDescent="0.4">
      <c r="J5623" s="25"/>
      <c r="K5623" s="25"/>
      <c r="L5623" s="25"/>
      <c r="M5623" s="25"/>
      <c r="N5623" s="25"/>
      <c r="P5623" s="25"/>
    </row>
    <row r="5624" spans="10:16" x14ac:dyDescent="0.4">
      <c r="J5624" s="25"/>
      <c r="K5624" s="25"/>
      <c r="L5624" s="25"/>
      <c r="M5624" s="25"/>
      <c r="N5624" s="25"/>
      <c r="P5624" s="25"/>
    </row>
    <row r="5625" spans="10:16" x14ac:dyDescent="0.4">
      <c r="J5625" s="25"/>
      <c r="K5625" s="25"/>
      <c r="L5625" s="25"/>
      <c r="M5625" s="25"/>
      <c r="N5625" s="25"/>
      <c r="P5625" s="25"/>
    </row>
    <row r="5626" spans="10:16" x14ac:dyDescent="0.4">
      <c r="J5626" s="25"/>
      <c r="K5626" s="25"/>
      <c r="L5626" s="25"/>
      <c r="M5626" s="25"/>
      <c r="N5626" s="25"/>
      <c r="P5626" s="25"/>
    </row>
    <row r="5627" spans="10:16" x14ac:dyDescent="0.4">
      <c r="J5627" s="25"/>
      <c r="K5627" s="25"/>
      <c r="L5627" s="25"/>
      <c r="M5627" s="25"/>
      <c r="N5627" s="25"/>
      <c r="P5627" s="25"/>
    </row>
    <row r="5628" spans="10:16" x14ac:dyDescent="0.4">
      <c r="J5628" s="25"/>
      <c r="K5628" s="25"/>
      <c r="L5628" s="25"/>
      <c r="M5628" s="25"/>
      <c r="N5628" s="25"/>
      <c r="P5628" s="25"/>
    </row>
    <row r="5629" spans="10:16" x14ac:dyDescent="0.4">
      <c r="J5629" s="25"/>
      <c r="K5629" s="25"/>
      <c r="L5629" s="25"/>
      <c r="M5629" s="25"/>
      <c r="N5629" s="25"/>
      <c r="P5629" s="25"/>
    </row>
    <row r="5630" spans="10:16" x14ac:dyDescent="0.4">
      <c r="J5630" s="25"/>
      <c r="K5630" s="25"/>
      <c r="L5630" s="25"/>
      <c r="M5630" s="25"/>
      <c r="N5630" s="25"/>
      <c r="P5630" s="25"/>
    </row>
    <row r="5631" spans="10:16" x14ac:dyDescent="0.4">
      <c r="J5631" s="25"/>
      <c r="K5631" s="25"/>
      <c r="L5631" s="25"/>
      <c r="M5631" s="25"/>
      <c r="N5631" s="25"/>
      <c r="P5631" s="25"/>
    </row>
    <row r="5632" spans="10:16" x14ac:dyDescent="0.4">
      <c r="J5632" s="25"/>
      <c r="K5632" s="25"/>
      <c r="L5632" s="25"/>
      <c r="M5632" s="25"/>
      <c r="N5632" s="25"/>
      <c r="P5632" s="25"/>
    </row>
    <row r="5633" spans="10:16" x14ac:dyDescent="0.4">
      <c r="J5633" s="25"/>
      <c r="K5633" s="25"/>
      <c r="L5633" s="25"/>
      <c r="M5633" s="25"/>
      <c r="N5633" s="25"/>
      <c r="P5633" s="25"/>
    </row>
    <row r="5634" spans="10:16" x14ac:dyDescent="0.4">
      <c r="J5634" s="25"/>
      <c r="K5634" s="25"/>
      <c r="L5634" s="25"/>
      <c r="M5634" s="25"/>
      <c r="N5634" s="25"/>
      <c r="P5634" s="25"/>
    </row>
    <row r="5635" spans="10:16" x14ac:dyDescent="0.4">
      <c r="J5635" s="25"/>
      <c r="K5635" s="25"/>
      <c r="L5635" s="25"/>
      <c r="M5635" s="25"/>
      <c r="N5635" s="25"/>
      <c r="P5635" s="25"/>
    </row>
    <row r="5636" spans="10:16" x14ac:dyDescent="0.4">
      <c r="J5636" s="25"/>
      <c r="K5636" s="25"/>
      <c r="L5636" s="25"/>
      <c r="M5636" s="25"/>
      <c r="N5636" s="25"/>
      <c r="P5636" s="25"/>
    </row>
    <row r="5637" spans="10:16" x14ac:dyDescent="0.4">
      <c r="J5637" s="25"/>
      <c r="K5637" s="25"/>
      <c r="L5637" s="25"/>
      <c r="M5637" s="25"/>
      <c r="N5637" s="25"/>
      <c r="P5637" s="25"/>
    </row>
    <row r="5638" spans="10:16" x14ac:dyDescent="0.4">
      <c r="J5638" s="25"/>
      <c r="K5638" s="25"/>
      <c r="L5638" s="25"/>
      <c r="M5638" s="25"/>
      <c r="N5638" s="25"/>
      <c r="P5638" s="25"/>
    </row>
    <row r="5639" spans="10:16" x14ac:dyDescent="0.4">
      <c r="J5639" s="25"/>
      <c r="K5639" s="25"/>
      <c r="L5639" s="25"/>
      <c r="M5639" s="25"/>
      <c r="N5639" s="25"/>
      <c r="P5639" s="25"/>
    </row>
    <row r="5640" spans="10:16" x14ac:dyDescent="0.4">
      <c r="J5640" s="25"/>
      <c r="K5640" s="25"/>
      <c r="L5640" s="25"/>
      <c r="M5640" s="25"/>
      <c r="N5640" s="25"/>
      <c r="P5640" s="25"/>
    </row>
    <row r="5641" spans="10:16" x14ac:dyDescent="0.4">
      <c r="J5641" s="25"/>
      <c r="K5641" s="25"/>
      <c r="L5641" s="25"/>
      <c r="M5641" s="25"/>
      <c r="N5641" s="25"/>
      <c r="P5641" s="25"/>
    </row>
    <row r="5642" spans="10:16" x14ac:dyDescent="0.4">
      <c r="J5642" s="25"/>
      <c r="K5642" s="25"/>
      <c r="L5642" s="25"/>
      <c r="M5642" s="25"/>
      <c r="N5642" s="25"/>
      <c r="P5642" s="25"/>
    </row>
    <row r="5643" spans="10:16" x14ac:dyDescent="0.4">
      <c r="J5643" s="25"/>
      <c r="K5643" s="25"/>
      <c r="L5643" s="25"/>
      <c r="M5643" s="25"/>
      <c r="N5643" s="25"/>
      <c r="P5643" s="25"/>
    </row>
    <row r="5644" spans="10:16" x14ac:dyDescent="0.4">
      <c r="J5644" s="25"/>
      <c r="K5644" s="25"/>
      <c r="L5644" s="25"/>
      <c r="M5644" s="25"/>
      <c r="N5644" s="25"/>
      <c r="P5644" s="25"/>
    </row>
    <row r="5645" spans="10:16" x14ac:dyDescent="0.4">
      <c r="J5645" s="25"/>
      <c r="K5645" s="25"/>
      <c r="L5645" s="25"/>
      <c r="M5645" s="25"/>
      <c r="N5645" s="25"/>
      <c r="P5645" s="25"/>
    </row>
    <row r="5646" spans="10:16" x14ac:dyDescent="0.4">
      <c r="J5646" s="25"/>
      <c r="K5646" s="25"/>
      <c r="L5646" s="25"/>
      <c r="M5646" s="25"/>
      <c r="N5646" s="25"/>
      <c r="P5646" s="25"/>
    </row>
    <row r="5647" spans="10:16" x14ac:dyDescent="0.4">
      <c r="J5647" s="25"/>
      <c r="K5647" s="25"/>
      <c r="L5647" s="25"/>
      <c r="M5647" s="25"/>
      <c r="N5647" s="25"/>
      <c r="P5647" s="25"/>
    </row>
    <row r="5648" spans="10:16" x14ac:dyDescent="0.4">
      <c r="J5648" s="25"/>
      <c r="K5648" s="25"/>
      <c r="L5648" s="25"/>
      <c r="M5648" s="25"/>
      <c r="N5648" s="25"/>
      <c r="P5648" s="25"/>
    </row>
    <row r="5649" spans="10:16" x14ac:dyDescent="0.4">
      <c r="J5649" s="25"/>
      <c r="K5649" s="25"/>
      <c r="L5649" s="25"/>
      <c r="M5649" s="25"/>
      <c r="N5649" s="25"/>
      <c r="P5649" s="25"/>
    </row>
    <row r="5650" spans="10:16" x14ac:dyDescent="0.4">
      <c r="J5650" s="25"/>
      <c r="K5650" s="25"/>
      <c r="L5650" s="25"/>
      <c r="M5650" s="25"/>
      <c r="N5650" s="25"/>
      <c r="P5650" s="25"/>
    </row>
    <row r="5651" spans="10:16" x14ac:dyDescent="0.4">
      <c r="J5651" s="25"/>
      <c r="K5651" s="25"/>
      <c r="L5651" s="25"/>
      <c r="M5651" s="25"/>
      <c r="N5651" s="25"/>
      <c r="P5651" s="25"/>
    </row>
    <row r="5652" spans="10:16" x14ac:dyDescent="0.4">
      <c r="J5652" s="25"/>
      <c r="K5652" s="25"/>
      <c r="L5652" s="25"/>
      <c r="M5652" s="25"/>
      <c r="N5652" s="25"/>
      <c r="P5652" s="25"/>
    </row>
    <row r="5653" spans="10:16" x14ac:dyDescent="0.4">
      <c r="J5653" s="25"/>
      <c r="K5653" s="25"/>
      <c r="L5653" s="25"/>
      <c r="M5653" s="25"/>
      <c r="N5653" s="25"/>
      <c r="P5653" s="25"/>
    </row>
    <row r="5654" spans="10:16" x14ac:dyDescent="0.4">
      <c r="J5654" s="25"/>
      <c r="K5654" s="25"/>
      <c r="L5654" s="25"/>
      <c r="M5654" s="25"/>
      <c r="N5654" s="25"/>
      <c r="P5654" s="25"/>
    </row>
    <row r="5655" spans="10:16" x14ac:dyDescent="0.4">
      <c r="J5655" s="25"/>
      <c r="K5655" s="25"/>
      <c r="L5655" s="25"/>
      <c r="M5655" s="25"/>
      <c r="N5655" s="25"/>
      <c r="P5655" s="25"/>
    </row>
    <row r="5656" spans="10:16" x14ac:dyDescent="0.4">
      <c r="J5656" s="25"/>
      <c r="K5656" s="25"/>
      <c r="L5656" s="25"/>
      <c r="M5656" s="25"/>
      <c r="N5656" s="25"/>
      <c r="P5656" s="25"/>
    </row>
    <row r="5657" spans="10:16" x14ac:dyDescent="0.4">
      <c r="J5657" s="25"/>
      <c r="K5657" s="25"/>
      <c r="L5657" s="25"/>
      <c r="M5657" s="25"/>
      <c r="N5657" s="25"/>
      <c r="P5657" s="25"/>
    </row>
    <row r="5658" spans="10:16" x14ac:dyDescent="0.4">
      <c r="J5658" s="25"/>
      <c r="K5658" s="25"/>
      <c r="L5658" s="25"/>
      <c r="M5658" s="25"/>
      <c r="N5658" s="25"/>
      <c r="P5658" s="25"/>
    </row>
    <row r="5659" spans="10:16" x14ac:dyDescent="0.4">
      <c r="J5659" s="25"/>
      <c r="K5659" s="25"/>
      <c r="L5659" s="25"/>
      <c r="M5659" s="25"/>
      <c r="N5659" s="25"/>
      <c r="P5659" s="25"/>
    </row>
    <row r="5660" spans="10:16" x14ac:dyDescent="0.4">
      <c r="J5660" s="25"/>
      <c r="K5660" s="25"/>
      <c r="L5660" s="25"/>
      <c r="M5660" s="25"/>
      <c r="N5660" s="25"/>
      <c r="P5660" s="25"/>
    </row>
    <row r="5661" spans="10:16" x14ac:dyDescent="0.4">
      <c r="J5661" s="25"/>
      <c r="K5661" s="25"/>
      <c r="L5661" s="25"/>
      <c r="M5661" s="25"/>
      <c r="N5661" s="25"/>
      <c r="P5661" s="25"/>
    </row>
    <row r="5662" spans="10:16" x14ac:dyDescent="0.4">
      <c r="J5662" s="25"/>
      <c r="K5662" s="25"/>
      <c r="L5662" s="25"/>
      <c r="M5662" s="25"/>
      <c r="N5662" s="25"/>
      <c r="P5662" s="25"/>
    </row>
    <row r="5663" spans="10:16" x14ac:dyDescent="0.4">
      <c r="J5663" s="25"/>
      <c r="K5663" s="25"/>
      <c r="L5663" s="25"/>
      <c r="M5663" s="25"/>
      <c r="N5663" s="25"/>
      <c r="P5663" s="25"/>
    </row>
    <row r="5664" spans="10:16" x14ac:dyDescent="0.4">
      <c r="J5664" s="25"/>
      <c r="K5664" s="25"/>
      <c r="L5664" s="25"/>
      <c r="M5664" s="25"/>
      <c r="N5664" s="25"/>
      <c r="P5664" s="25"/>
    </row>
    <row r="5665" spans="10:16" x14ac:dyDescent="0.4">
      <c r="J5665" s="25"/>
      <c r="K5665" s="25"/>
      <c r="L5665" s="25"/>
      <c r="M5665" s="25"/>
      <c r="N5665" s="25"/>
      <c r="P5665" s="25"/>
    </row>
    <row r="5666" spans="10:16" x14ac:dyDescent="0.4">
      <c r="J5666" s="25"/>
      <c r="K5666" s="25"/>
      <c r="L5666" s="25"/>
      <c r="M5666" s="25"/>
      <c r="N5666" s="25"/>
      <c r="P5666" s="25"/>
    </row>
    <row r="5667" spans="10:16" x14ac:dyDescent="0.4">
      <c r="J5667" s="25"/>
      <c r="K5667" s="25"/>
      <c r="L5667" s="25"/>
      <c r="M5667" s="25"/>
      <c r="N5667" s="25"/>
      <c r="P5667" s="25"/>
    </row>
    <row r="5668" spans="10:16" x14ac:dyDescent="0.4">
      <c r="J5668" s="25"/>
      <c r="K5668" s="25"/>
      <c r="L5668" s="25"/>
      <c r="M5668" s="25"/>
      <c r="N5668" s="25"/>
      <c r="P5668" s="25"/>
    </row>
    <row r="5669" spans="10:16" x14ac:dyDescent="0.4">
      <c r="J5669" s="25"/>
      <c r="K5669" s="25"/>
      <c r="L5669" s="25"/>
      <c r="M5669" s="25"/>
      <c r="N5669" s="25"/>
      <c r="P5669" s="25"/>
    </row>
    <row r="5670" spans="10:16" x14ac:dyDescent="0.4">
      <c r="J5670" s="25"/>
      <c r="K5670" s="25"/>
      <c r="L5670" s="25"/>
      <c r="M5670" s="25"/>
      <c r="N5670" s="25"/>
      <c r="P5670" s="25"/>
    </row>
    <row r="5671" spans="10:16" x14ac:dyDescent="0.4">
      <c r="J5671" s="25"/>
      <c r="K5671" s="25"/>
      <c r="L5671" s="25"/>
      <c r="M5671" s="25"/>
      <c r="N5671" s="25"/>
      <c r="P5671" s="25"/>
    </row>
    <row r="5672" spans="10:16" x14ac:dyDescent="0.4">
      <c r="J5672" s="25"/>
      <c r="K5672" s="25"/>
      <c r="L5672" s="25"/>
      <c r="M5672" s="25"/>
      <c r="N5672" s="25"/>
      <c r="P5672" s="25"/>
    </row>
    <row r="5673" spans="10:16" x14ac:dyDescent="0.4">
      <c r="J5673" s="25"/>
      <c r="K5673" s="25"/>
      <c r="L5673" s="25"/>
      <c r="M5673" s="25"/>
      <c r="N5673" s="25"/>
      <c r="P5673" s="25"/>
    </row>
    <row r="5674" spans="10:16" x14ac:dyDescent="0.4">
      <c r="J5674" s="25"/>
      <c r="K5674" s="25"/>
      <c r="L5674" s="25"/>
      <c r="M5674" s="25"/>
      <c r="N5674" s="25"/>
      <c r="P5674" s="25"/>
    </row>
    <row r="5675" spans="10:16" x14ac:dyDescent="0.4">
      <c r="J5675" s="25"/>
      <c r="K5675" s="25"/>
      <c r="L5675" s="25"/>
      <c r="M5675" s="25"/>
      <c r="N5675" s="25"/>
      <c r="P5675" s="25"/>
    </row>
    <row r="5676" spans="10:16" x14ac:dyDescent="0.4">
      <c r="J5676" s="25"/>
      <c r="K5676" s="25"/>
      <c r="L5676" s="25"/>
      <c r="M5676" s="25"/>
      <c r="N5676" s="25"/>
      <c r="P5676" s="25"/>
    </row>
    <row r="5677" spans="10:16" x14ac:dyDescent="0.4">
      <c r="J5677" s="25"/>
      <c r="K5677" s="25"/>
      <c r="L5677" s="25"/>
      <c r="M5677" s="25"/>
      <c r="N5677" s="25"/>
      <c r="P5677" s="25"/>
    </row>
    <row r="5678" spans="10:16" x14ac:dyDescent="0.4">
      <c r="J5678" s="25"/>
      <c r="K5678" s="25"/>
      <c r="L5678" s="25"/>
      <c r="M5678" s="25"/>
      <c r="N5678" s="25"/>
      <c r="P5678" s="25"/>
    </row>
    <row r="5679" spans="10:16" x14ac:dyDescent="0.4">
      <c r="J5679" s="25"/>
      <c r="K5679" s="25"/>
      <c r="L5679" s="25"/>
      <c r="M5679" s="25"/>
      <c r="N5679" s="25"/>
      <c r="P5679" s="25"/>
    </row>
    <row r="5680" spans="10:16" x14ac:dyDescent="0.4">
      <c r="J5680" s="25"/>
      <c r="K5680" s="25"/>
      <c r="L5680" s="25"/>
      <c r="M5680" s="25"/>
      <c r="N5680" s="25"/>
      <c r="P5680" s="25"/>
    </row>
    <row r="5681" spans="10:16" x14ac:dyDescent="0.4">
      <c r="J5681" s="25"/>
      <c r="K5681" s="25"/>
      <c r="L5681" s="25"/>
      <c r="M5681" s="25"/>
      <c r="N5681" s="25"/>
      <c r="P5681" s="25"/>
    </row>
    <row r="5682" spans="10:16" x14ac:dyDescent="0.4">
      <c r="J5682" s="25"/>
      <c r="K5682" s="25"/>
      <c r="L5682" s="25"/>
      <c r="M5682" s="25"/>
      <c r="N5682" s="25"/>
      <c r="P5682" s="25"/>
    </row>
    <row r="5683" spans="10:16" x14ac:dyDescent="0.4">
      <c r="J5683" s="25"/>
      <c r="K5683" s="25"/>
      <c r="L5683" s="25"/>
      <c r="M5683" s="25"/>
      <c r="N5683" s="25"/>
      <c r="P5683" s="25"/>
    </row>
    <row r="5684" spans="10:16" x14ac:dyDescent="0.4">
      <c r="J5684" s="25"/>
      <c r="K5684" s="25"/>
      <c r="L5684" s="25"/>
      <c r="M5684" s="25"/>
      <c r="N5684" s="25"/>
      <c r="P5684" s="25"/>
    </row>
    <row r="5685" spans="10:16" x14ac:dyDescent="0.4">
      <c r="J5685" s="25"/>
      <c r="K5685" s="25"/>
      <c r="L5685" s="25"/>
      <c r="M5685" s="25"/>
      <c r="N5685" s="25"/>
      <c r="P5685" s="25"/>
    </row>
    <row r="5686" spans="10:16" x14ac:dyDescent="0.4">
      <c r="J5686" s="25"/>
      <c r="K5686" s="25"/>
      <c r="L5686" s="25"/>
      <c r="M5686" s="25"/>
      <c r="N5686" s="25"/>
      <c r="P5686" s="25"/>
    </row>
    <row r="5687" spans="10:16" x14ac:dyDescent="0.4">
      <c r="J5687" s="25"/>
      <c r="K5687" s="25"/>
      <c r="L5687" s="25"/>
      <c r="M5687" s="25"/>
      <c r="N5687" s="25"/>
      <c r="P5687" s="25"/>
    </row>
    <row r="5688" spans="10:16" x14ac:dyDescent="0.4">
      <c r="J5688" s="25"/>
      <c r="K5688" s="25"/>
      <c r="L5688" s="25"/>
      <c r="M5688" s="25"/>
      <c r="N5688" s="25"/>
      <c r="P5688" s="25"/>
    </row>
    <row r="5689" spans="10:16" x14ac:dyDescent="0.4">
      <c r="J5689" s="25"/>
      <c r="K5689" s="25"/>
      <c r="L5689" s="25"/>
      <c r="M5689" s="25"/>
      <c r="N5689" s="25"/>
      <c r="P5689" s="25"/>
    </row>
    <row r="5690" spans="10:16" x14ac:dyDescent="0.4">
      <c r="J5690" s="25"/>
      <c r="K5690" s="25"/>
      <c r="L5690" s="25"/>
      <c r="M5690" s="25"/>
      <c r="N5690" s="25"/>
      <c r="P5690" s="25"/>
    </row>
    <row r="5691" spans="10:16" x14ac:dyDescent="0.4">
      <c r="J5691" s="25"/>
      <c r="K5691" s="25"/>
      <c r="L5691" s="25"/>
      <c r="M5691" s="25"/>
      <c r="N5691" s="25"/>
      <c r="P5691" s="25"/>
    </row>
    <row r="5692" spans="10:16" x14ac:dyDescent="0.4">
      <c r="J5692" s="25"/>
      <c r="K5692" s="25"/>
      <c r="L5692" s="25"/>
      <c r="M5692" s="25"/>
      <c r="N5692" s="25"/>
      <c r="P5692" s="25"/>
    </row>
    <row r="5693" spans="10:16" x14ac:dyDescent="0.4">
      <c r="J5693" s="25"/>
      <c r="K5693" s="25"/>
      <c r="L5693" s="25"/>
      <c r="M5693" s="25"/>
      <c r="N5693" s="25"/>
      <c r="P5693" s="25"/>
    </row>
    <row r="5694" spans="10:16" x14ac:dyDescent="0.4">
      <c r="J5694" s="25"/>
      <c r="K5694" s="25"/>
      <c r="L5694" s="25"/>
      <c r="M5694" s="25"/>
      <c r="N5694" s="25"/>
      <c r="P5694" s="25"/>
    </row>
    <row r="5695" spans="10:16" x14ac:dyDescent="0.4">
      <c r="J5695" s="25"/>
      <c r="K5695" s="25"/>
      <c r="L5695" s="25"/>
      <c r="M5695" s="25"/>
      <c r="N5695" s="25"/>
      <c r="P5695" s="25"/>
    </row>
    <row r="5696" spans="10:16" x14ac:dyDescent="0.4">
      <c r="J5696" s="25"/>
      <c r="K5696" s="25"/>
      <c r="L5696" s="25"/>
      <c r="M5696" s="25"/>
      <c r="N5696" s="25"/>
      <c r="P5696" s="25"/>
    </row>
    <row r="5697" spans="10:16" x14ac:dyDescent="0.4">
      <c r="J5697" s="25"/>
      <c r="K5697" s="25"/>
      <c r="L5697" s="25"/>
      <c r="M5697" s="25"/>
      <c r="N5697" s="25"/>
      <c r="P5697" s="25"/>
    </row>
    <row r="5698" spans="10:16" x14ac:dyDescent="0.4">
      <c r="J5698" s="25"/>
      <c r="K5698" s="25"/>
      <c r="L5698" s="25"/>
      <c r="M5698" s="25"/>
      <c r="N5698" s="25"/>
      <c r="P5698" s="25"/>
    </row>
    <row r="5699" spans="10:16" x14ac:dyDescent="0.4">
      <c r="J5699" s="25"/>
      <c r="K5699" s="25"/>
      <c r="L5699" s="25"/>
      <c r="M5699" s="25"/>
      <c r="N5699" s="25"/>
      <c r="P5699" s="25"/>
    </row>
    <row r="5700" spans="10:16" x14ac:dyDescent="0.4">
      <c r="J5700" s="25"/>
      <c r="K5700" s="25"/>
      <c r="L5700" s="25"/>
      <c r="M5700" s="25"/>
      <c r="N5700" s="25"/>
      <c r="P5700" s="25"/>
    </row>
    <row r="5701" spans="10:16" x14ac:dyDescent="0.4">
      <c r="J5701" s="25"/>
      <c r="K5701" s="25"/>
      <c r="L5701" s="25"/>
      <c r="M5701" s="25"/>
      <c r="N5701" s="25"/>
      <c r="P5701" s="25"/>
    </row>
    <row r="5702" spans="10:16" x14ac:dyDescent="0.4">
      <c r="J5702" s="25"/>
      <c r="K5702" s="25"/>
      <c r="L5702" s="25"/>
      <c r="M5702" s="25"/>
      <c r="N5702" s="25"/>
      <c r="P5702" s="25"/>
    </row>
    <row r="5703" spans="10:16" x14ac:dyDescent="0.4">
      <c r="J5703" s="25"/>
      <c r="K5703" s="25"/>
      <c r="L5703" s="25"/>
      <c r="M5703" s="25"/>
      <c r="N5703" s="25"/>
      <c r="P5703" s="25"/>
    </row>
    <row r="5704" spans="10:16" x14ac:dyDescent="0.4">
      <c r="J5704" s="25"/>
      <c r="K5704" s="25"/>
      <c r="L5704" s="25"/>
      <c r="M5704" s="25"/>
      <c r="N5704" s="25"/>
      <c r="P5704" s="25"/>
    </row>
    <row r="5705" spans="10:16" x14ac:dyDescent="0.4">
      <c r="J5705" s="25"/>
      <c r="K5705" s="25"/>
      <c r="L5705" s="25"/>
      <c r="M5705" s="25"/>
      <c r="N5705" s="25"/>
      <c r="P5705" s="25"/>
    </row>
    <row r="5706" spans="10:16" x14ac:dyDescent="0.4">
      <c r="J5706" s="25"/>
      <c r="K5706" s="25"/>
      <c r="L5706" s="25"/>
      <c r="M5706" s="25"/>
      <c r="N5706" s="25"/>
      <c r="P5706" s="25"/>
    </row>
    <row r="5707" spans="10:16" x14ac:dyDescent="0.4">
      <c r="J5707" s="25"/>
      <c r="K5707" s="25"/>
      <c r="L5707" s="25"/>
      <c r="M5707" s="25"/>
      <c r="N5707" s="25"/>
      <c r="P5707" s="25"/>
    </row>
    <row r="5708" spans="10:16" x14ac:dyDescent="0.4">
      <c r="J5708" s="25"/>
      <c r="K5708" s="25"/>
      <c r="L5708" s="25"/>
      <c r="M5708" s="25"/>
      <c r="N5708" s="25"/>
      <c r="P5708" s="25"/>
    </row>
    <row r="5709" spans="10:16" x14ac:dyDescent="0.4">
      <c r="J5709" s="25"/>
      <c r="K5709" s="25"/>
      <c r="L5709" s="25"/>
      <c r="M5709" s="25"/>
      <c r="N5709" s="25"/>
      <c r="P5709" s="25"/>
    </row>
    <row r="5710" spans="10:16" x14ac:dyDescent="0.4">
      <c r="J5710" s="25"/>
      <c r="K5710" s="25"/>
      <c r="L5710" s="25"/>
      <c r="M5710" s="25"/>
      <c r="N5710" s="25"/>
      <c r="P5710" s="25"/>
    </row>
    <row r="5711" spans="10:16" x14ac:dyDescent="0.4">
      <c r="J5711" s="25"/>
      <c r="K5711" s="25"/>
      <c r="L5711" s="25"/>
      <c r="M5711" s="25"/>
      <c r="N5711" s="25"/>
      <c r="P5711" s="25"/>
    </row>
    <row r="5712" spans="10:16" x14ac:dyDescent="0.4">
      <c r="J5712" s="25"/>
      <c r="K5712" s="25"/>
      <c r="L5712" s="25"/>
      <c r="M5712" s="25"/>
      <c r="N5712" s="25"/>
      <c r="P5712" s="25"/>
    </row>
    <row r="5713" spans="10:16" x14ac:dyDescent="0.4">
      <c r="J5713" s="25"/>
      <c r="K5713" s="25"/>
      <c r="L5713" s="25"/>
      <c r="M5713" s="25"/>
      <c r="N5713" s="25"/>
      <c r="P5713" s="25"/>
    </row>
    <row r="5714" spans="10:16" x14ac:dyDescent="0.4">
      <c r="J5714" s="25"/>
      <c r="K5714" s="25"/>
      <c r="L5714" s="25"/>
      <c r="M5714" s="25"/>
      <c r="N5714" s="25"/>
      <c r="P5714" s="25"/>
    </row>
    <row r="5715" spans="10:16" x14ac:dyDescent="0.4">
      <c r="J5715" s="25"/>
      <c r="K5715" s="25"/>
      <c r="L5715" s="25"/>
      <c r="M5715" s="25"/>
      <c r="N5715" s="25"/>
      <c r="P5715" s="25"/>
    </row>
    <row r="5716" spans="10:16" x14ac:dyDescent="0.4">
      <c r="J5716" s="25"/>
      <c r="K5716" s="25"/>
      <c r="L5716" s="25"/>
      <c r="M5716" s="25"/>
      <c r="N5716" s="25"/>
      <c r="P5716" s="25"/>
    </row>
    <row r="5717" spans="10:16" x14ac:dyDescent="0.4">
      <c r="J5717" s="25"/>
      <c r="K5717" s="25"/>
      <c r="L5717" s="25"/>
      <c r="M5717" s="25"/>
      <c r="N5717" s="25"/>
      <c r="P5717" s="25"/>
    </row>
    <row r="5718" spans="10:16" x14ac:dyDescent="0.4">
      <c r="J5718" s="25"/>
      <c r="K5718" s="25"/>
      <c r="L5718" s="25"/>
      <c r="M5718" s="25"/>
      <c r="N5718" s="25"/>
      <c r="P5718" s="25"/>
    </row>
    <row r="5719" spans="10:16" x14ac:dyDescent="0.4">
      <c r="J5719" s="25"/>
      <c r="K5719" s="25"/>
      <c r="L5719" s="25"/>
      <c r="M5719" s="25"/>
      <c r="N5719" s="25"/>
      <c r="P5719" s="25"/>
    </row>
    <row r="5720" spans="10:16" x14ac:dyDescent="0.4">
      <c r="J5720" s="25"/>
      <c r="K5720" s="25"/>
      <c r="L5720" s="25"/>
      <c r="M5720" s="25"/>
      <c r="N5720" s="25"/>
      <c r="P5720" s="25"/>
    </row>
    <row r="5721" spans="10:16" x14ac:dyDescent="0.4">
      <c r="J5721" s="25"/>
      <c r="K5721" s="25"/>
      <c r="L5721" s="25"/>
      <c r="M5721" s="25"/>
      <c r="N5721" s="25"/>
      <c r="P5721" s="25"/>
    </row>
    <row r="5722" spans="10:16" x14ac:dyDescent="0.4">
      <c r="J5722" s="25"/>
      <c r="K5722" s="25"/>
      <c r="L5722" s="25"/>
      <c r="M5722" s="25"/>
      <c r="N5722" s="25"/>
      <c r="P5722" s="25"/>
    </row>
    <row r="5723" spans="10:16" x14ac:dyDescent="0.4">
      <c r="J5723" s="25"/>
      <c r="K5723" s="25"/>
      <c r="L5723" s="25"/>
      <c r="M5723" s="25"/>
      <c r="N5723" s="25"/>
      <c r="P5723" s="25"/>
    </row>
    <row r="5724" spans="10:16" x14ac:dyDescent="0.4">
      <c r="J5724" s="25"/>
      <c r="K5724" s="25"/>
      <c r="L5724" s="25"/>
      <c r="M5724" s="25"/>
      <c r="N5724" s="25"/>
      <c r="P5724" s="25"/>
    </row>
    <row r="5725" spans="10:16" x14ac:dyDescent="0.4">
      <c r="J5725" s="25"/>
      <c r="K5725" s="25"/>
      <c r="L5725" s="25"/>
      <c r="M5725" s="25"/>
      <c r="N5725" s="25"/>
      <c r="P5725" s="25"/>
    </row>
    <row r="5726" spans="10:16" x14ac:dyDescent="0.4">
      <c r="J5726" s="25"/>
      <c r="K5726" s="25"/>
      <c r="L5726" s="25"/>
      <c r="M5726" s="25"/>
      <c r="N5726" s="25"/>
      <c r="P5726" s="25"/>
    </row>
    <row r="5727" spans="10:16" x14ac:dyDescent="0.4">
      <c r="J5727" s="25"/>
      <c r="K5727" s="25"/>
      <c r="L5727" s="25"/>
      <c r="M5727" s="25"/>
      <c r="N5727" s="25"/>
      <c r="P5727" s="25"/>
    </row>
    <row r="5728" spans="10:16" x14ac:dyDescent="0.4">
      <c r="J5728" s="25"/>
      <c r="K5728" s="25"/>
      <c r="L5728" s="25"/>
      <c r="M5728" s="25"/>
      <c r="N5728" s="25"/>
      <c r="P5728" s="25"/>
    </row>
    <row r="5729" spans="10:16" x14ac:dyDescent="0.4">
      <c r="J5729" s="25"/>
      <c r="K5729" s="25"/>
      <c r="L5729" s="25"/>
      <c r="M5729" s="25"/>
      <c r="N5729" s="25"/>
      <c r="P5729" s="25"/>
    </row>
    <row r="5730" spans="10:16" x14ac:dyDescent="0.4">
      <c r="J5730" s="25"/>
      <c r="K5730" s="25"/>
      <c r="L5730" s="25"/>
      <c r="M5730" s="25"/>
      <c r="N5730" s="25"/>
      <c r="P5730" s="25"/>
    </row>
    <row r="5731" spans="10:16" x14ac:dyDescent="0.4">
      <c r="J5731" s="25"/>
      <c r="K5731" s="25"/>
      <c r="L5731" s="25"/>
      <c r="M5731" s="25"/>
      <c r="N5731" s="25"/>
      <c r="P5731" s="25"/>
    </row>
    <row r="5732" spans="10:16" x14ac:dyDescent="0.4">
      <c r="J5732" s="25"/>
      <c r="K5732" s="25"/>
      <c r="L5732" s="25"/>
      <c r="M5732" s="25"/>
      <c r="N5732" s="25"/>
      <c r="P5732" s="25"/>
    </row>
    <row r="5733" spans="10:16" x14ac:dyDescent="0.4">
      <c r="J5733" s="25"/>
      <c r="K5733" s="25"/>
      <c r="L5733" s="25"/>
      <c r="M5733" s="25"/>
      <c r="N5733" s="25"/>
      <c r="P5733" s="25"/>
    </row>
    <row r="5734" spans="10:16" x14ac:dyDescent="0.4">
      <c r="J5734" s="25"/>
      <c r="K5734" s="25"/>
      <c r="L5734" s="25"/>
      <c r="M5734" s="25"/>
      <c r="N5734" s="25"/>
      <c r="P5734" s="25"/>
    </row>
    <row r="5735" spans="10:16" x14ac:dyDescent="0.4">
      <c r="J5735" s="25"/>
      <c r="K5735" s="25"/>
      <c r="L5735" s="25"/>
      <c r="M5735" s="25"/>
      <c r="N5735" s="25"/>
      <c r="P5735" s="25"/>
    </row>
    <row r="5736" spans="10:16" x14ac:dyDescent="0.4">
      <c r="J5736" s="25"/>
      <c r="K5736" s="25"/>
      <c r="L5736" s="25"/>
      <c r="M5736" s="25"/>
      <c r="N5736" s="25"/>
      <c r="P5736" s="25"/>
    </row>
    <row r="5737" spans="10:16" x14ac:dyDescent="0.4">
      <c r="J5737" s="25"/>
      <c r="K5737" s="25"/>
      <c r="L5737" s="25"/>
      <c r="M5737" s="25"/>
      <c r="N5737" s="25"/>
      <c r="P5737" s="25"/>
    </row>
    <row r="5738" spans="10:16" x14ac:dyDescent="0.4">
      <c r="J5738" s="25"/>
      <c r="K5738" s="25"/>
      <c r="L5738" s="25"/>
      <c r="M5738" s="25"/>
      <c r="N5738" s="25"/>
      <c r="P5738" s="25"/>
    </row>
    <row r="5739" spans="10:16" x14ac:dyDescent="0.4">
      <c r="J5739" s="25"/>
      <c r="K5739" s="25"/>
      <c r="L5739" s="25"/>
      <c r="M5739" s="25"/>
      <c r="N5739" s="25"/>
      <c r="P5739" s="25"/>
    </row>
    <row r="5740" spans="10:16" x14ac:dyDescent="0.4">
      <c r="J5740" s="25"/>
      <c r="K5740" s="25"/>
      <c r="L5740" s="25"/>
      <c r="M5740" s="25"/>
      <c r="N5740" s="25"/>
      <c r="P5740" s="25"/>
    </row>
    <row r="5741" spans="10:16" x14ac:dyDescent="0.4">
      <c r="J5741" s="25"/>
      <c r="K5741" s="25"/>
      <c r="L5741" s="25"/>
      <c r="M5741" s="25"/>
      <c r="N5741" s="25"/>
      <c r="P5741" s="25"/>
    </row>
    <row r="5742" spans="10:16" x14ac:dyDescent="0.4">
      <c r="J5742" s="25"/>
      <c r="K5742" s="25"/>
      <c r="L5742" s="25"/>
      <c r="M5742" s="25"/>
      <c r="N5742" s="25"/>
      <c r="P5742" s="25"/>
    </row>
    <row r="5743" spans="10:16" x14ac:dyDescent="0.4">
      <c r="J5743" s="25"/>
      <c r="K5743" s="25"/>
      <c r="L5743" s="25"/>
      <c r="M5743" s="25"/>
      <c r="N5743" s="25"/>
      <c r="P5743" s="25"/>
    </row>
    <row r="5744" spans="10:16" x14ac:dyDescent="0.4">
      <c r="J5744" s="25"/>
      <c r="K5744" s="25"/>
      <c r="L5744" s="25"/>
      <c r="M5744" s="25"/>
      <c r="N5744" s="25"/>
      <c r="P5744" s="25"/>
    </row>
    <row r="5745" spans="10:16" x14ac:dyDescent="0.4">
      <c r="J5745" s="25"/>
      <c r="K5745" s="25"/>
      <c r="L5745" s="25"/>
      <c r="M5745" s="25"/>
      <c r="N5745" s="25"/>
      <c r="P5745" s="25"/>
    </row>
    <row r="5746" spans="10:16" x14ac:dyDescent="0.4">
      <c r="J5746" s="25"/>
      <c r="K5746" s="25"/>
      <c r="L5746" s="25"/>
      <c r="M5746" s="25"/>
      <c r="N5746" s="25"/>
      <c r="P5746" s="25"/>
    </row>
    <row r="5747" spans="10:16" x14ac:dyDescent="0.4">
      <c r="J5747" s="25"/>
      <c r="K5747" s="25"/>
      <c r="L5747" s="25"/>
      <c r="M5747" s="25"/>
      <c r="N5747" s="25"/>
      <c r="P5747" s="25"/>
    </row>
    <row r="5748" spans="10:16" x14ac:dyDescent="0.4">
      <c r="J5748" s="25"/>
      <c r="K5748" s="25"/>
      <c r="L5748" s="25"/>
      <c r="M5748" s="25"/>
      <c r="N5748" s="25"/>
      <c r="P5748" s="25"/>
    </row>
    <row r="5749" spans="10:16" x14ac:dyDescent="0.4">
      <c r="J5749" s="25"/>
      <c r="K5749" s="25"/>
      <c r="L5749" s="25"/>
      <c r="M5749" s="25"/>
      <c r="N5749" s="25"/>
      <c r="P5749" s="25"/>
    </row>
    <row r="5750" spans="10:16" x14ac:dyDescent="0.4">
      <c r="J5750" s="25"/>
      <c r="K5750" s="25"/>
      <c r="L5750" s="25"/>
      <c r="M5750" s="25"/>
      <c r="N5750" s="25"/>
      <c r="P5750" s="25"/>
    </row>
    <row r="5751" spans="10:16" x14ac:dyDescent="0.4">
      <c r="J5751" s="25"/>
      <c r="K5751" s="25"/>
      <c r="L5751" s="25"/>
      <c r="M5751" s="25"/>
      <c r="N5751" s="25"/>
      <c r="P5751" s="25"/>
    </row>
    <row r="5752" spans="10:16" x14ac:dyDescent="0.4">
      <c r="J5752" s="25"/>
      <c r="K5752" s="25"/>
      <c r="L5752" s="25"/>
      <c r="M5752" s="25"/>
      <c r="N5752" s="25"/>
      <c r="P5752" s="25"/>
    </row>
    <row r="5753" spans="10:16" x14ac:dyDescent="0.4">
      <c r="J5753" s="25"/>
      <c r="K5753" s="25"/>
      <c r="L5753" s="25"/>
      <c r="M5753" s="25"/>
      <c r="N5753" s="25"/>
      <c r="P5753" s="25"/>
    </row>
    <row r="5754" spans="10:16" x14ac:dyDescent="0.4">
      <c r="J5754" s="25"/>
      <c r="K5754" s="25"/>
      <c r="L5754" s="25"/>
      <c r="M5754" s="25"/>
      <c r="N5754" s="25"/>
      <c r="P5754" s="25"/>
    </row>
    <row r="5755" spans="10:16" x14ac:dyDescent="0.4">
      <c r="J5755" s="25"/>
      <c r="K5755" s="25"/>
      <c r="L5755" s="25"/>
      <c r="M5755" s="25"/>
      <c r="N5755" s="25"/>
      <c r="P5755" s="25"/>
    </row>
    <row r="5756" spans="10:16" x14ac:dyDescent="0.4">
      <c r="J5756" s="25"/>
      <c r="K5756" s="25"/>
      <c r="L5756" s="25"/>
      <c r="M5756" s="25"/>
      <c r="N5756" s="25"/>
      <c r="P5756" s="25"/>
    </row>
    <row r="5757" spans="10:16" x14ac:dyDescent="0.4">
      <c r="J5757" s="25"/>
      <c r="K5757" s="25"/>
      <c r="L5757" s="25"/>
      <c r="M5757" s="25"/>
      <c r="N5757" s="25"/>
      <c r="P5757" s="25"/>
    </row>
    <row r="5758" spans="10:16" x14ac:dyDescent="0.4">
      <c r="J5758" s="25"/>
      <c r="K5758" s="25"/>
      <c r="L5758" s="25"/>
      <c r="M5758" s="25"/>
      <c r="N5758" s="25"/>
      <c r="P5758" s="25"/>
    </row>
    <row r="5759" spans="10:16" x14ac:dyDescent="0.4">
      <c r="J5759" s="25"/>
      <c r="K5759" s="25"/>
      <c r="L5759" s="25"/>
      <c r="M5759" s="25"/>
      <c r="N5759" s="25"/>
      <c r="P5759" s="25"/>
    </row>
    <row r="5760" spans="10:16" x14ac:dyDescent="0.4">
      <c r="J5760" s="25"/>
      <c r="K5760" s="25"/>
      <c r="L5760" s="25"/>
      <c r="M5760" s="25"/>
      <c r="N5760" s="25"/>
      <c r="P5760" s="25"/>
    </row>
    <row r="5761" spans="10:16" x14ac:dyDescent="0.4">
      <c r="J5761" s="25"/>
      <c r="K5761" s="25"/>
      <c r="L5761" s="25"/>
      <c r="M5761" s="25"/>
      <c r="N5761" s="25"/>
      <c r="P5761" s="25"/>
    </row>
    <row r="5762" spans="10:16" x14ac:dyDescent="0.4">
      <c r="J5762" s="25"/>
      <c r="K5762" s="25"/>
      <c r="L5762" s="25"/>
      <c r="M5762" s="25"/>
      <c r="N5762" s="25"/>
      <c r="P5762" s="25"/>
    </row>
    <row r="5763" spans="10:16" x14ac:dyDescent="0.4">
      <c r="J5763" s="25"/>
      <c r="K5763" s="25"/>
      <c r="L5763" s="25"/>
      <c r="M5763" s="25"/>
      <c r="N5763" s="25"/>
      <c r="P5763" s="25"/>
    </row>
    <row r="5764" spans="10:16" x14ac:dyDescent="0.4">
      <c r="J5764" s="25"/>
      <c r="K5764" s="25"/>
      <c r="L5764" s="25"/>
      <c r="M5764" s="25"/>
      <c r="N5764" s="25"/>
      <c r="P5764" s="25"/>
    </row>
    <row r="5765" spans="10:16" x14ac:dyDescent="0.4">
      <c r="J5765" s="25"/>
      <c r="K5765" s="25"/>
      <c r="L5765" s="25"/>
      <c r="M5765" s="25"/>
      <c r="N5765" s="25"/>
      <c r="P5765" s="25"/>
    </row>
    <row r="5766" spans="10:16" x14ac:dyDescent="0.4">
      <c r="J5766" s="25"/>
      <c r="K5766" s="25"/>
      <c r="L5766" s="25"/>
      <c r="M5766" s="25"/>
      <c r="N5766" s="25"/>
      <c r="P5766" s="25"/>
    </row>
    <row r="5767" spans="10:16" x14ac:dyDescent="0.4">
      <c r="J5767" s="25"/>
      <c r="K5767" s="25"/>
      <c r="L5767" s="25"/>
      <c r="M5767" s="25"/>
      <c r="N5767" s="25"/>
      <c r="P5767" s="25"/>
    </row>
    <row r="5768" spans="10:16" x14ac:dyDescent="0.4">
      <c r="J5768" s="25"/>
      <c r="K5768" s="25"/>
      <c r="L5768" s="25"/>
      <c r="M5768" s="25"/>
      <c r="N5768" s="25"/>
      <c r="P5768" s="25"/>
    </row>
    <row r="5769" spans="10:16" x14ac:dyDescent="0.4">
      <c r="J5769" s="25"/>
      <c r="K5769" s="25"/>
      <c r="L5769" s="25"/>
      <c r="M5769" s="25"/>
      <c r="N5769" s="25"/>
      <c r="P5769" s="25"/>
    </row>
    <row r="5770" spans="10:16" x14ac:dyDescent="0.4">
      <c r="J5770" s="25"/>
      <c r="K5770" s="25"/>
      <c r="L5770" s="25"/>
      <c r="M5770" s="25"/>
      <c r="N5770" s="25"/>
      <c r="P5770" s="25"/>
    </row>
    <row r="5771" spans="10:16" x14ac:dyDescent="0.4">
      <c r="J5771" s="25"/>
      <c r="K5771" s="25"/>
      <c r="L5771" s="25"/>
      <c r="M5771" s="25"/>
      <c r="N5771" s="25"/>
      <c r="P5771" s="25"/>
    </row>
    <row r="5772" spans="10:16" x14ac:dyDescent="0.4">
      <c r="J5772" s="25"/>
      <c r="K5772" s="25"/>
      <c r="L5772" s="25"/>
      <c r="M5772" s="25"/>
      <c r="N5772" s="25"/>
      <c r="P5772" s="25"/>
    </row>
    <row r="5773" spans="10:16" x14ac:dyDescent="0.4">
      <c r="J5773" s="25"/>
      <c r="K5773" s="25"/>
      <c r="L5773" s="25"/>
      <c r="M5773" s="25"/>
      <c r="N5773" s="25"/>
      <c r="P5773" s="25"/>
    </row>
    <row r="5774" spans="10:16" x14ac:dyDescent="0.4">
      <c r="J5774" s="25"/>
      <c r="K5774" s="25"/>
      <c r="L5774" s="25"/>
      <c r="M5774" s="25"/>
      <c r="N5774" s="25"/>
      <c r="P5774" s="25"/>
    </row>
    <row r="5775" spans="10:16" x14ac:dyDescent="0.4">
      <c r="J5775" s="25"/>
      <c r="K5775" s="25"/>
      <c r="L5775" s="25"/>
      <c r="M5775" s="25"/>
      <c r="N5775" s="25"/>
      <c r="P5775" s="25"/>
    </row>
    <row r="5776" spans="10:16" x14ac:dyDescent="0.4">
      <c r="J5776" s="25"/>
      <c r="K5776" s="25"/>
      <c r="L5776" s="25"/>
      <c r="M5776" s="25"/>
      <c r="N5776" s="25"/>
      <c r="P5776" s="25"/>
    </row>
    <row r="5777" spans="10:16" x14ac:dyDescent="0.4">
      <c r="J5777" s="25"/>
      <c r="K5777" s="25"/>
      <c r="L5777" s="25"/>
      <c r="M5777" s="25"/>
      <c r="N5777" s="25"/>
      <c r="P5777" s="25"/>
    </row>
    <row r="5778" spans="10:16" x14ac:dyDescent="0.4">
      <c r="J5778" s="25"/>
      <c r="K5778" s="25"/>
      <c r="L5778" s="25"/>
      <c r="M5778" s="25"/>
      <c r="N5778" s="25"/>
      <c r="P5778" s="25"/>
    </row>
    <row r="5779" spans="10:16" x14ac:dyDescent="0.4">
      <c r="J5779" s="25"/>
      <c r="K5779" s="25"/>
      <c r="L5779" s="25"/>
      <c r="M5779" s="25"/>
      <c r="N5779" s="25"/>
      <c r="P5779" s="25"/>
    </row>
    <row r="5780" spans="10:16" x14ac:dyDescent="0.4">
      <c r="J5780" s="25"/>
      <c r="K5780" s="25"/>
      <c r="L5780" s="25"/>
      <c r="M5780" s="25"/>
      <c r="N5780" s="25"/>
      <c r="P5780" s="25"/>
    </row>
    <row r="5781" spans="10:16" x14ac:dyDescent="0.4">
      <c r="J5781" s="25"/>
      <c r="K5781" s="25"/>
      <c r="L5781" s="25"/>
      <c r="M5781" s="25"/>
      <c r="N5781" s="25"/>
      <c r="P5781" s="25"/>
    </row>
    <row r="5782" spans="10:16" x14ac:dyDescent="0.4">
      <c r="J5782" s="25"/>
      <c r="K5782" s="25"/>
      <c r="L5782" s="25"/>
      <c r="M5782" s="25"/>
      <c r="N5782" s="25"/>
      <c r="P5782" s="25"/>
    </row>
    <row r="5783" spans="10:16" x14ac:dyDescent="0.4">
      <c r="J5783" s="25"/>
      <c r="K5783" s="25"/>
      <c r="L5783" s="25"/>
      <c r="M5783" s="25"/>
      <c r="N5783" s="25"/>
      <c r="P5783" s="25"/>
    </row>
    <row r="5784" spans="10:16" x14ac:dyDescent="0.4">
      <c r="J5784" s="25"/>
      <c r="K5784" s="25"/>
      <c r="L5784" s="25"/>
      <c r="M5784" s="25"/>
      <c r="N5784" s="25"/>
      <c r="P5784" s="25"/>
    </row>
    <row r="5785" spans="10:16" x14ac:dyDescent="0.4">
      <c r="J5785" s="25"/>
      <c r="K5785" s="25"/>
      <c r="L5785" s="25"/>
      <c r="M5785" s="25"/>
      <c r="N5785" s="25"/>
      <c r="P5785" s="25"/>
    </row>
    <row r="5786" spans="10:16" x14ac:dyDescent="0.4">
      <c r="J5786" s="25"/>
      <c r="K5786" s="25"/>
      <c r="L5786" s="25"/>
      <c r="M5786" s="25"/>
      <c r="N5786" s="25"/>
      <c r="P5786" s="25"/>
    </row>
    <row r="5787" spans="10:16" x14ac:dyDescent="0.4">
      <c r="J5787" s="25"/>
      <c r="K5787" s="25"/>
      <c r="L5787" s="25"/>
      <c r="M5787" s="25"/>
      <c r="N5787" s="25"/>
      <c r="P5787" s="25"/>
    </row>
    <row r="5788" spans="10:16" x14ac:dyDescent="0.4">
      <c r="J5788" s="25"/>
      <c r="K5788" s="25"/>
      <c r="L5788" s="25"/>
      <c r="M5788" s="25"/>
      <c r="N5788" s="25"/>
      <c r="P5788" s="25"/>
    </row>
    <row r="5789" spans="10:16" x14ac:dyDescent="0.4">
      <c r="J5789" s="25"/>
      <c r="K5789" s="25"/>
      <c r="L5789" s="25"/>
      <c r="M5789" s="25"/>
      <c r="N5789" s="25"/>
      <c r="P5789" s="25"/>
    </row>
    <row r="5790" spans="10:16" x14ac:dyDescent="0.4">
      <c r="J5790" s="25"/>
      <c r="K5790" s="25"/>
      <c r="L5790" s="25"/>
      <c r="M5790" s="25"/>
      <c r="N5790" s="25"/>
      <c r="P5790" s="25"/>
    </row>
    <row r="5791" spans="10:16" x14ac:dyDescent="0.4">
      <c r="J5791" s="25"/>
      <c r="K5791" s="25"/>
      <c r="L5791" s="25"/>
      <c r="M5791" s="25"/>
      <c r="N5791" s="25"/>
      <c r="P5791" s="25"/>
    </row>
    <row r="5792" spans="10:16" x14ac:dyDescent="0.4">
      <c r="J5792" s="25"/>
      <c r="K5792" s="25"/>
      <c r="L5792" s="25"/>
      <c r="M5792" s="25"/>
      <c r="N5792" s="25"/>
      <c r="P5792" s="25"/>
    </row>
    <row r="5793" spans="10:16" x14ac:dyDescent="0.4">
      <c r="J5793" s="25"/>
      <c r="K5793" s="25"/>
      <c r="L5793" s="25"/>
      <c r="M5793" s="25"/>
      <c r="N5793" s="25"/>
      <c r="P5793" s="25"/>
    </row>
    <row r="5794" spans="10:16" x14ac:dyDescent="0.4">
      <c r="J5794" s="25"/>
      <c r="K5794" s="25"/>
      <c r="L5794" s="25"/>
      <c r="M5794" s="25"/>
      <c r="N5794" s="25"/>
      <c r="P5794" s="25"/>
    </row>
    <row r="5795" spans="10:16" x14ac:dyDescent="0.4">
      <c r="J5795" s="25"/>
      <c r="K5795" s="25"/>
      <c r="L5795" s="25"/>
      <c r="M5795" s="25"/>
      <c r="N5795" s="25"/>
      <c r="P5795" s="25"/>
    </row>
    <row r="5796" spans="10:16" x14ac:dyDescent="0.4">
      <c r="J5796" s="25"/>
      <c r="K5796" s="25"/>
      <c r="L5796" s="25"/>
      <c r="M5796" s="25"/>
      <c r="N5796" s="25"/>
      <c r="P5796" s="25"/>
    </row>
    <row r="5797" spans="10:16" x14ac:dyDescent="0.4">
      <c r="J5797" s="25"/>
      <c r="K5797" s="25"/>
      <c r="L5797" s="25"/>
      <c r="M5797" s="25"/>
      <c r="N5797" s="25"/>
      <c r="P5797" s="25"/>
    </row>
    <row r="5798" spans="10:16" x14ac:dyDescent="0.4">
      <c r="J5798" s="25"/>
      <c r="K5798" s="25"/>
      <c r="L5798" s="25"/>
      <c r="M5798" s="25"/>
      <c r="N5798" s="25"/>
      <c r="P5798" s="25"/>
    </row>
    <row r="5799" spans="10:16" x14ac:dyDescent="0.4">
      <c r="J5799" s="25"/>
      <c r="K5799" s="25"/>
      <c r="L5799" s="25"/>
      <c r="M5799" s="25"/>
      <c r="N5799" s="25"/>
      <c r="P5799" s="25"/>
    </row>
    <row r="5800" spans="10:16" x14ac:dyDescent="0.4">
      <c r="J5800" s="25"/>
      <c r="K5800" s="25"/>
      <c r="L5800" s="25"/>
      <c r="M5800" s="25"/>
      <c r="N5800" s="25"/>
      <c r="P5800" s="25"/>
    </row>
    <row r="5801" spans="10:16" x14ac:dyDescent="0.4">
      <c r="J5801" s="25"/>
      <c r="K5801" s="25"/>
      <c r="L5801" s="25"/>
      <c r="M5801" s="25"/>
      <c r="N5801" s="25"/>
      <c r="P5801" s="25"/>
    </row>
    <row r="5802" spans="10:16" x14ac:dyDescent="0.4">
      <c r="J5802" s="25"/>
      <c r="K5802" s="25"/>
      <c r="L5802" s="25"/>
      <c r="M5802" s="25"/>
      <c r="N5802" s="25"/>
      <c r="P5802" s="25"/>
    </row>
    <row r="5803" spans="10:16" x14ac:dyDescent="0.4">
      <c r="J5803" s="25"/>
      <c r="K5803" s="25"/>
      <c r="L5803" s="25"/>
      <c r="M5803" s="25"/>
      <c r="N5803" s="25"/>
      <c r="P5803" s="25"/>
    </row>
    <row r="5804" spans="10:16" x14ac:dyDescent="0.4">
      <c r="J5804" s="25"/>
      <c r="K5804" s="25"/>
      <c r="L5804" s="25"/>
      <c r="M5804" s="25"/>
      <c r="N5804" s="25"/>
      <c r="P5804" s="25"/>
    </row>
    <row r="5805" spans="10:16" x14ac:dyDescent="0.4">
      <c r="J5805" s="25"/>
      <c r="K5805" s="25"/>
      <c r="L5805" s="25"/>
      <c r="M5805" s="25"/>
      <c r="N5805" s="25"/>
      <c r="P5805" s="25"/>
    </row>
    <row r="5806" spans="10:16" x14ac:dyDescent="0.4">
      <c r="J5806" s="25"/>
      <c r="K5806" s="25"/>
      <c r="L5806" s="25"/>
      <c r="M5806" s="25"/>
      <c r="N5806" s="25"/>
      <c r="P5806" s="25"/>
    </row>
    <row r="5807" spans="10:16" x14ac:dyDescent="0.4">
      <c r="J5807" s="25"/>
      <c r="K5807" s="25"/>
      <c r="L5807" s="25"/>
      <c r="M5807" s="25"/>
      <c r="N5807" s="25"/>
      <c r="P5807" s="25"/>
    </row>
    <row r="5808" spans="10:16" x14ac:dyDescent="0.4">
      <c r="J5808" s="25"/>
      <c r="K5808" s="25"/>
      <c r="L5808" s="25"/>
      <c r="M5808" s="25"/>
      <c r="N5808" s="25"/>
      <c r="P5808" s="25"/>
    </row>
    <row r="5809" spans="10:16" x14ac:dyDescent="0.4">
      <c r="J5809" s="25"/>
      <c r="K5809" s="25"/>
      <c r="L5809" s="25"/>
      <c r="M5809" s="25"/>
      <c r="N5809" s="25"/>
      <c r="P5809" s="25"/>
    </row>
    <row r="5810" spans="10:16" x14ac:dyDescent="0.4">
      <c r="J5810" s="25"/>
      <c r="K5810" s="25"/>
      <c r="L5810" s="25"/>
      <c r="M5810" s="25"/>
      <c r="N5810" s="25"/>
      <c r="P5810" s="25"/>
    </row>
    <row r="5811" spans="10:16" x14ac:dyDescent="0.4">
      <c r="J5811" s="25"/>
      <c r="K5811" s="25"/>
      <c r="L5811" s="25"/>
      <c r="M5811" s="25"/>
      <c r="N5811" s="25"/>
      <c r="P5811" s="25"/>
    </row>
    <row r="5812" spans="10:16" x14ac:dyDescent="0.4">
      <c r="J5812" s="25"/>
      <c r="K5812" s="25"/>
      <c r="L5812" s="25"/>
      <c r="M5812" s="25"/>
      <c r="N5812" s="25"/>
      <c r="P5812" s="25"/>
    </row>
    <row r="5813" spans="10:16" x14ac:dyDescent="0.4">
      <c r="J5813" s="25"/>
      <c r="K5813" s="25"/>
      <c r="L5813" s="25"/>
      <c r="M5813" s="25"/>
      <c r="N5813" s="25"/>
      <c r="P5813" s="25"/>
    </row>
    <row r="5814" spans="10:16" x14ac:dyDescent="0.4">
      <c r="J5814" s="25"/>
      <c r="K5814" s="25"/>
      <c r="L5814" s="25"/>
      <c r="M5814" s="25"/>
      <c r="N5814" s="25"/>
      <c r="P5814" s="25"/>
    </row>
    <row r="5815" spans="10:16" x14ac:dyDescent="0.4">
      <c r="J5815" s="25"/>
      <c r="K5815" s="25"/>
      <c r="L5815" s="25"/>
      <c r="M5815" s="25"/>
      <c r="N5815" s="25"/>
      <c r="P5815" s="25"/>
    </row>
    <row r="5816" spans="10:16" x14ac:dyDescent="0.4">
      <c r="J5816" s="25"/>
      <c r="K5816" s="25"/>
      <c r="L5816" s="25"/>
      <c r="M5816" s="25"/>
      <c r="N5816" s="25"/>
      <c r="P5816" s="25"/>
    </row>
    <row r="5817" spans="10:16" x14ac:dyDescent="0.4">
      <c r="J5817" s="25"/>
      <c r="K5817" s="25"/>
      <c r="L5817" s="25"/>
      <c r="M5817" s="25"/>
      <c r="N5817" s="25"/>
      <c r="P5817" s="25"/>
    </row>
    <row r="5818" spans="10:16" x14ac:dyDescent="0.4">
      <c r="J5818" s="25"/>
      <c r="K5818" s="25"/>
      <c r="L5818" s="25"/>
      <c r="M5818" s="25"/>
      <c r="N5818" s="25"/>
      <c r="P5818" s="25"/>
    </row>
    <row r="5819" spans="10:16" x14ac:dyDescent="0.4">
      <c r="J5819" s="25"/>
      <c r="K5819" s="25"/>
      <c r="L5819" s="25"/>
      <c r="M5819" s="25"/>
      <c r="N5819" s="25"/>
      <c r="P5819" s="25"/>
    </row>
    <row r="5820" spans="10:16" x14ac:dyDescent="0.4">
      <c r="J5820" s="25"/>
      <c r="K5820" s="25"/>
      <c r="L5820" s="25"/>
      <c r="M5820" s="25"/>
      <c r="N5820" s="25"/>
      <c r="P5820" s="25"/>
    </row>
    <row r="5821" spans="10:16" x14ac:dyDescent="0.4">
      <c r="J5821" s="25"/>
      <c r="K5821" s="25"/>
      <c r="L5821" s="25"/>
      <c r="M5821" s="25"/>
      <c r="N5821" s="25"/>
      <c r="P5821" s="25"/>
    </row>
    <row r="5822" spans="10:16" x14ac:dyDescent="0.4">
      <c r="J5822" s="25"/>
      <c r="K5822" s="25"/>
      <c r="L5822" s="25"/>
      <c r="M5822" s="25"/>
      <c r="N5822" s="25"/>
      <c r="P5822" s="25"/>
    </row>
    <row r="5823" spans="10:16" x14ac:dyDescent="0.4">
      <c r="J5823" s="25"/>
      <c r="K5823" s="25"/>
      <c r="L5823" s="25"/>
      <c r="M5823" s="25"/>
      <c r="N5823" s="25"/>
      <c r="P5823" s="25"/>
    </row>
    <row r="5824" spans="10:16" x14ac:dyDescent="0.4">
      <c r="J5824" s="25"/>
      <c r="K5824" s="25"/>
      <c r="L5824" s="25"/>
      <c r="M5824" s="25"/>
      <c r="N5824" s="25"/>
      <c r="P5824" s="25"/>
    </row>
    <row r="5825" spans="10:16" x14ac:dyDescent="0.4">
      <c r="J5825" s="25"/>
      <c r="K5825" s="25"/>
      <c r="L5825" s="25"/>
      <c r="M5825" s="25"/>
      <c r="N5825" s="25"/>
      <c r="P5825" s="25"/>
    </row>
    <row r="5826" spans="10:16" x14ac:dyDescent="0.4">
      <c r="J5826" s="25"/>
      <c r="K5826" s="25"/>
      <c r="L5826" s="25"/>
      <c r="M5826" s="25"/>
      <c r="N5826" s="25"/>
      <c r="P5826" s="25"/>
    </row>
    <row r="5827" spans="10:16" x14ac:dyDescent="0.4">
      <c r="J5827" s="25"/>
      <c r="K5827" s="25"/>
      <c r="L5827" s="25"/>
      <c r="M5827" s="25"/>
      <c r="N5827" s="25"/>
      <c r="P5827" s="25"/>
    </row>
    <row r="5828" spans="10:16" x14ac:dyDescent="0.4">
      <c r="J5828" s="25"/>
      <c r="K5828" s="25"/>
      <c r="L5828" s="25"/>
      <c r="M5828" s="25"/>
      <c r="N5828" s="25"/>
      <c r="P5828" s="25"/>
    </row>
    <row r="5829" spans="10:16" x14ac:dyDescent="0.4">
      <c r="J5829" s="25"/>
      <c r="K5829" s="25"/>
      <c r="L5829" s="25"/>
      <c r="M5829" s="25"/>
      <c r="N5829" s="25"/>
      <c r="P5829" s="25"/>
    </row>
    <row r="5830" spans="10:16" x14ac:dyDescent="0.4">
      <c r="J5830" s="25"/>
      <c r="K5830" s="25"/>
      <c r="L5830" s="25"/>
      <c r="M5830" s="25"/>
      <c r="N5830" s="25"/>
      <c r="P5830" s="25"/>
    </row>
    <row r="5831" spans="10:16" x14ac:dyDescent="0.4">
      <c r="J5831" s="25"/>
      <c r="K5831" s="25"/>
      <c r="L5831" s="25"/>
      <c r="M5831" s="25"/>
      <c r="N5831" s="25"/>
      <c r="P5831" s="25"/>
    </row>
    <row r="5832" spans="10:16" x14ac:dyDescent="0.4">
      <c r="J5832" s="25"/>
      <c r="K5832" s="25"/>
      <c r="L5832" s="25"/>
      <c r="M5832" s="25"/>
      <c r="N5832" s="25"/>
      <c r="P5832" s="25"/>
    </row>
    <row r="5833" spans="10:16" x14ac:dyDescent="0.4">
      <c r="J5833" s="25"/>
      <c r="K5833" s="25"/>
      <c r="L5833" s="25"/>
      <c r="M5833" s="25"/>
      <c r="N5833" s="25"/>
      <c r="P5833" s="25"/>
    </row>
    <row r="5834" spans="10:16" x14ac:dyDescent="0.4">
      <c r="J5834" s="25"/>
      <c r="K5834" s="25"/>
      <c r="L5834" s="25"/>
      <c r="M5834" s="25"/>
      <c r="N5834" s="25"/>
      <c r="P5834" s="25"/>
    </row>
    <row r="5835" spans="10:16" x14ac:dyDescent="0.4">
      <c r="J5835" s="25"/>
      <c r="K5835" s="25"/>
      <c r="L5835" s="25"/>
      <c r="M5835" s="25"/>
      <c r="N5835" s="25"/>
      <c r="P5835" s="25"/>
    </row>
    <row r="5836" spans="10:16" x14ac:dyDescent="0.4">
      <c r="J5836" s="25"/>
      <c r="K5836" s="25"/>
      <c r="L5836" s="25"/>
      <c r="M5836" s="25"/>
      <c r="N5836" s="25"/>
      <c r="P5836" s="25"/>
    </row>
    <row r="5837" spans="10:16" x14ac:dyDescent="0.4">
      <c r="J5837" s="25"/>
      <c r="K5837" s="25"/>
      <c r="L5837" s="25"/>
      <c r="M5837" s="25"/>
      <c r="N5837" s="25"/>
      <c r="P5837" s="25"/>
    </row>
    <row r="5838" spans="10:16" x14ac:dyDescent="0.4">
      <c r="J5838" s="25"/>
      <c r="K5838" s="25"/>
      <c r="L5838" s="25"/>
      <c r="M5838" s="25"/>
      <c r="N5838" s="25"/>
      <c r="P5838" s="25"/>
    </row>
    <row r="5839" spans="10:16" x14ac:dyDescent="0.4">
      <c r="J5839" s="25"/>
      <c r="K5839" s="25"/>
      <c r="L5839" s="25"/>
      <c r="M5839" s="25"/>
      <c r="N5839" s="25"/>
      <c r="P5839" s="25"/>
    </row>
    <row r="5840" spans="10:16" x14ac:dyDescent="0.4">
      <c r="J5840" s="25"/>
      <c r="K5840" s="25"/>
      <c r="L5840" s="25"/>
      <c r="M5840" s="25"/>
      <c r="N5840" s="25"/>
      <c r="P5840" s="25"/>
    </row>
    <row r="5841" spans="10:16" x14ac:dyDescent="0.4">
      <c r="J5841" s="25"/>
      <c r="K5841" s="25"/>
      <c r="L5841" s="25"/>
      <c r="M5841" s="25"/>
      <c r="N5841" s="25"/>
      <c r="P5841" s="25"/>
    </row>
    <row r="5842" spans="10:16" x14ac:dyDescent="0.4">
      <c r="J5842" s="25"/>
      <c r="K5842" s="25"/>
      <c r="L5842" s="25"/>
      <c r="M5842" s="25"/>
      <c r="N5842" s="25"/>
      <c r="P5842" s="25"/>
    </row>
    <row r="5843" spans="10:16" x14ac:dyDescent="0.4">
      <c r="J5843" s="25"/>
      <c r="K5843" s="25"/>
      <c r="L5843" s="25"/>
      <c r="M5843" s="25"/>
      <c r="N5843" s="25"/>
      <c r="P5843" s="25"/>
    </row>
    <row r="5844" spans="10:16" x14ac:dyDescent="0.4">
      <c r="J5844" s="25"/>
      <c r="K5844" s="25"/>
      <c r="L5844" s="25"/>
      <c r="M5844" s="25"/>
      <c r="N5844" s="25"/>
      <c r="P5844" s="25"/>
    </row>
    <row r="5845" spans="10:16" x14ac:dyDescent="0.4">
      <c r="J5845" s="25"/>
      <c r="K5845" s="25"/>
      <c r="L5845" s="25"/>
      <c r="M5845" s="25"/>
      <c r="N5845" s="25"/>
      <c r="P5845" s="25"/>
    </row>
    <row r="5846" spans="10:16" x14ac:dyDescent="0.4">
      <c r="J5846" s="25"/>
      <c r="K5846" s="25"/>
      <c r="L5846" s="25"/>
      <c r="M5846" s="25"/>
      <c r="N5846" s="25"/>
      <c r="P5846" s="25"/>
    </row>
    <row r="5847" spans="10:16" x14ac:dyDescent="0.4">
      <c r="J5847" s="25"/>
      <c r="K5847" s="25"/>
      <c r="L5847" s="25"/>
      <c r="M5847" s="25"/>
      <c r="N5847" s="25"/>
      <c r="P5847" s="25"/>
    </row>
    <row r="5848" spans="10:16" x14ac:dyDescent="0.4">
      <c r="J5848" s="25"/>
      <c r="K5848" s="25"/>
      <c r="L5848" s="25"/>
      <c r="M5848" s="25"/>
      <c r="N5848" s="25"/>
      <c r="P5848" s="25"/>
    </row>
    <row r="5849" spans="10:16" x14ac:dyDescent="0.4">
      <c r="J5849" s="25"/>
      <c r="K5849" s="25"/>
      <c r="L5849" s="25"/>
      <c r="M5849" s="25"/>
      <c r="N5849" s="25"/>
      <c r="P5849" s="25"/>
    </row>
    <row r="5850" spans="10:16" x14ac:dyDescent="0.4">
      <c r="J5850" s="25"/>
      <c r="K5850" s="25"/>
      <c r="L5850" s="25"/>
      <c r="M5850" s="25"/>
      <c r="N5850" s="25"/>
      <c r="P5850" s="25"/>
    </row>
    <row r="5851" spans="10:16" x14ac:dyDescent="0.4">
      <c r="J5851" s="25"/>
      <c r="K5851" s="25"/>
      <c r="L5851" s="25"/>
      <c r="M5851" s="25"/>
      <c r="N5851" s="25"/>
      <c r="P5851" s="25"/>
    </row>
    <row r="5852" spans="10:16" x14ac:dyDescent="0.4">
      <c r="J5852" s="25"/>
      <c r="K5852" s="25"/>
      <c r="L5852" s="25"/>
      <c r="M5852" s="25"/>
      <c r="N5852" s="25"/>
      <c r="P5852" s="25"/>
    </row>
    <row r="5853" spans="10:16" x14ac:dyDescent="0.4">
      <c r="J5853" s="25"/>
      <c r="K5853" s="25"/>
      <c r="L5853" s="25"/>
      <c r="M5853" s="25"/>
      <c r="N5853" s="25"/>
      <c r="P5853" s="25"/>
    </row>
    <row r="5854" spans="10:16" x14ac:dyDescent="0.4">
      <c r="J5854" s="25"/>
      <c r="K5854" s="25"/>
      <c r="L5854" s="25"/>
      <c r="M5854" s="25"/>
      <c r="N5854" s="25"/>
      <c r="P5854" s="25"/>
    </row>
    <row r="5855" spans="10:16" x14ac:dyDescent="0.4">
      <c r="J5855" s="25"/>
      <c r="K5855" s="25"/>
      <c r="L5855" s="25"/>
      <c r="M5855" s="25"/>
      <c r="N5855" s="25"/>
      <c r="P5855" s="25"/>
    </row>
    <row r="5856" spans="10:16" x14ac:dyDescent="0.4">
      <c r="J5856" s="25"/>
      <c r="K5856" s="25"/>
      <c r="L5856" s="25"/>
      <c r="M5856" s="25"/>
      <c r="N5856" s="25"/>
      <c r="P5856" s="25"/>
    </row>
    <row r="5857" spans="10:16" x14ac:dyDescent="0.4">
      <c r="J5857" s="25"/>
      <c r="K5857" s="25"/>
      <c r="L5857" s="25"/>
      <c r="M5857" s="25"/>
      <c r="N5857" s="25"/>
      <c r="P5857" s="25"/>
    </row>
    <row r="5858" spans="10:16" x14ac:dyDescent="0.4">
      <c r="J5858" s="25"/>
      <c r="K5858" s="25"/>
      <c r="L5858" s="25"/>
      <c r="M5858" s="25"/>
      <c r="N5858" s="25"/>
      <c r="P5858" s="25"/>
    </row>
    <row r="5859" spans="10:16" x14ac:dyDescent="0.4">
      <c r="J5859" s="25"/>
      <c r="K5859" s="25"/>
      <c r="L5859" s="25"/>
      <c r="M5859" s="25"/>
      <c r="N5859" s="25"/>
      <c r="P5859" s="25"/>
    </row>
    <row r="5860" spans="10:16" x14ac:dyDescent="0.4">
      <c r="J5860" s="25"/>
      <c r="K5860" s="25"/>
      <c r="L5860" s="25"/>
      <c r="M5860" s="25"/>
      <c r="N5860" s="25"/>
      <c r="P5860" s="25"/>
    </row>
    <row r="5861" spans="10:16" x14ac:dyDescent="0.4">
      <c r="J5861" s="25"/>
      <c r="K5861" s="25"/>
      <c r="L5861" s="25"/>
      <c r="M5861" s="25"/>
      <c r="N5861" s="25"/>
      <c r="P5861" s="25"/>
    </row>
    <row r="5862" spans="10:16" x14ac:dyDescent="0.4">
      <c r="J5862" s="25"/>
      <c r="K5862" s="25"/>
      <c r="L5862" s="25"/>
      <c r="M5862" s="25"/>
      <c r="N5862" s="25"/>
      <c r="P5862" s="25"/>
    </row>
    <row r="5863" spans="10:16" x14ac:dyDescent="0.4">
      <c r="J5863" s="25"/>
      <c r="K5863" s="25"/>
      <c r="L5863" s="25"/>
      <c r="M5863" s="25"/>
      <c r="N5863" s="25"/>
      <c r="P5863" s="25"/>
    </row>
    <row r="5864" spans="10:16" x14ac:dyDescent="0.4">
      <c r="J5864" s="25"/>
      <c r="K5864" s="25"/>
      <c r="L5864" s="25"/>
      <c r="M5864" s="25"/>
      <c r="N5864" s="25"/>
      <c r="P5864" s="25"/>
    </row>
    <row r="5865" spans="10:16" x14ac:dyDescent="0.4">
      <c r="J5865" s="25"/>
      <c r="K5865" s="25"/>
      <c r="L5865" s="25"/>
      <c r="M5865" s="25"/>
      <c r="N5865" s="25"/>
      <c r="P5865" s="25"/>
    </row>
    <row r="5866" spans="10:16" x14ac:dyDescent="0.4">
      <c r="J5866" s="25"/>
      <c r="K5866" s="25"/>
      <c r="L5866" s="25"/>
      <c r="M5866" s="25"/>
      <c r="N5866" s="25"/>
      <c r="P5866" s="25"/>
    </row>
    <row r="5867" spans="10:16" x14ac:dyDescent="0.4">
      <c r="J5867" s="25"/>
      <c r="K5867" s="25"/>
      <c r="L5867" s="25"/>
      <c r="M5867" s="25"/>
      <c r="N5867" s="25"/>
      <c r="P5867" s="25"/>
    </row>
    <row r="5868" spans="10:16" x14ac:dyDescent="0.4">
      <c r="J5868" s="25"/>
      <c r="K5868" s="25"/>
      <c r="L5868" s="25"/>
      <c r="M5868" s="25"/>
      <c r="N5868" s="25"/>
      <c r="P5868" s="25"/>
    </row>
    <row r="5869" spans="10:16" x14ac:dyDescent="0.4">
      <c r="J5869" s="25"/>
      <c r="K5869" s="25"/>
      <c r="L5869" s="25"/>
      <c r="M5869" s="25"/>
      <c r="N5869" s="25"/>
      <c r="P5869" s="25"/>
    </row>
    <row r="5870" spans="10:16" x14ac:dyDescent="0.4">
      <c r="J5870" s="25"/>
      <c r="K5870" s="25"/>
      <c r="L5870" s="25"/>
      <c r="M5870" s="25"/>
      <c r="N5870" s="25"/>
      <c r="P5870" s="25"/>
    </row>
    <row r="5871" spans="10:16" x14ac:dyDescent="0.4">
      <c r="J5871" s="25"/>
      <c r="K5871" s="25"/>
      <c r="L5871" s="25"/>
      <c r="M5871" s="25"/>
      <c r="N5871" s="25"/>
      <c r="P5871" s="25"/>
    </row>
    <row r="5872" spans="10:16" x14ac:dyDescent="0.4">
      <c r="J5872" s="25"/>
      <c r="K5872" s="25"/>
      <c r="L5872" s="25"/>
      <c r="M5872" s="25"/>
      <c r="N5872" s="25"/>
      <c r="P5872" s="25"/>
    </row>
    <row r="5873" spans="10:16" x14ac:dyDescent="0.4">
      <c r="J5873" s="25"/>
      <c r="K5873" s="25"/>
      <c r="L5873" s="25"/>
      <c r="M5873" s="25"/>
      <c r="N5873" s="25"/>
      <c r="P5873" s="25"/>
    </row>
    <row r="5874" spans="10:16" x14ac:dyDescent="0.4">
      <c r="J5874" s="25"/>
      <c r="K5874" s="25"/>
      <c r="L5874" s="25"/>
      <c r="M5874" s="25"/>
      <c r="N5874" s="25"/>
      <c r="P5874" s="25"/>
    </row>
    <row r="5875" spans="10:16" x14ac:dyDescent="0.4">
      <c r="J5875" s="25"/>
      <c r="K5875" s="25"/>
      <c r="L5875" s="25"/>
      <c r="M5875" s="25"/>
      <c r="N5875" s="25"/>
      <c r="P5875" s="25"/>
    </row>
    <row r="5876" spans="10:16" x14ac:dyDescent="0.4">
      <c r="J5876" s="25"/>
      <c r="K5876" s="25"/>
      <c r="L5876" s="25"/>
      <c r="M5876" s="25"/>
      <c r="N5876" s="25"/>
      <c r="P5876" s="25"/>
    </row>
    <row r="5877" spans="10:16" x14ac:dyDescent="0.4">
      <c r="J5877" s="25"/>
      <c r="K5877" s="25"/>
      <c r="L5877" s="25"/>
      <c r="M5877" s="25"/>
      <c r="N5877" s="25"/>
      <c r="P5877" s="25"/>
    </row>
    <row r="5878" spans="10:16" x14ac:dyDescent="0.4">
      <c r="J5878" s="25"/>
      <c r="K5878" s="25"/>
      <c r="L5878" s="25"/>
      <c r="M5878" s="25"/>
      <c r="N5878" s="25"/>
      <c r="P5878" s="25"/>
    </row>
    <row r="5879" spans="10:16" x14ac:dyDescent="0.4">
      <c r="J5879" s="25"/>
      <c r="K5879" s="25"/>
      <c r="L5879" s="25"/>
      <c r="M5879" s="25"/>
      <c r="N5879" s="25"/>
      <c r="P5879" s="25"/>
    </row>
    <row r="5880" spans="10:16" x14ac:dyDescent="0.4">
      <c r="J5880" s="25"/>
      <c r="K5880" s="25"/>
      <c r="L5880" s="25"/>
      <c r="M5880" s="25"/>
      <c r="N5880" s="25"/>
      <c r="P5880" s="25"/>
    </row>
    <row r="5881" spans="10:16" x14ac:dyDescent="0.4">
      <c r="J5881" s="25"/>
      <c r="K5881" s="25"/>
      <c r="L5881" s="25"/>
      <c r="M5881" s="25"/>
      <c r="N5881" s="25"/>
      <c r="P5881" s="25"/>
    </row>
    <row r="5882" spans="10:16" x14ac:dyDescent="0.4">
      <c r="J5882" s="25"/>
      <c r="K5882" s="25"/>
      <c r="L5882" s="25"/>
      <c r="M5882" s="25"/>
      <c r="N5882" s="25"/>
      <c r="P5882" s="25"/>
    </row>
    <row r="5883" spans="10:16" x14ac:dyDescent="0.4">
      <c r="J5883" s="25"/>
      <c r="K5883" s="25"/>
      <c r="L5883" s="25"/>
      <c r="M5883" s="25"/>
      <c r="N5883" s="25"/>
      <c r="P5883" s="25"/>
    </row>
    <row r="5884" spans="10:16" x14ac:dyDescent="0.4">
      <c r="J5884" s="25"/>
      <c r="K5884" s="25"/>
      <c r="L5884" s="25"/>
      <c r="M5884" s="25"/>
      <c r="N5884" s="25"/>
      <c r="P5884" s="25"/>
    </row>
    <row r="5885" spans="10:16" x14ac:dyDescent="0.4">
      <c r="J5885" s="25"/>
      <c r="K5885" s="25"/>
      <c r="L5885" s="25"/>
      <c r="M5885" s="25"/>
      <c r="N5885" s="25"/>
      <c r="P5885" s="25"/>
    </row>
    <row r="5886" spans="10:16" x14ac:dyDescent="0.4">
      <c r="J5886" s="25"/>
      <c r="K5886" s="25"/>
      <c r="L5886" s="25"/>
      <c r="M5886" s="25"/>
      <c r="N5886" s="25"/>
      <c r="P5886" s="25"/>
    </row>
    <row r="5887" spans="10:16" x14ac:dyDescent="0.4">
      <c r="J5887" s="25"/>
      <c r="K5887" s="25"/>
      <c r="L5887" s="25"/>
      <c r="M5887" s="25"/>
      <c r="N5887" s="25"/>
      <c r="P5887" s="25"/>
    </row>
    <row r="5888" spans="10:16" x14ac:dyDescent="0.4">
      <c r="J5888" s="25"/>
      <c r="K5888" s="25"/>
      <c r="L5888" s="25"/>
      <c r="M5888" s="25"/>
      <c r="N5888" s="25"/>
      <c r="P5888" s="25"/>
    </row>
    <row r="5889" spans="10:16" x14ac:dyDescent="0.4">
      <c r="J5889" s="25"/>
      <c r="K5889" s="25"/>
      <c r="L5889" s="25"/>
      <c r="M5889" s="25"/>
      <c r="N5889" s="25"/>
      <c r="P5889" s="25"/>
    </row>
    <row r="5890" spans="10:16" x14ac:dyDescent="0.4">
      <c r="J5890" s="25"/>
      <c r="K5890" s="25"/>
      <c r="L5890" s="25"/>
      <c r="M5890" s="25"/>
      <c r="N5890" s="25"/>
      <c r="P5890" s="25"/>
    </row>
    <row r="5891" spans="10:16" x14ac:dyDescent="0.4">
      <c r="J5891" s="25"/>
      <c r="K5891" s="25"/>
      <c r="L5891" s="25"/>
      <c r="M5891" s="25"/>
      <c r="N5891" s="25"/>
      <c r="P5891" s="25"/>
    </row>
    <row r="5892" spans="10:16" x14ac:dyDescent="0.4">
      <c r="J5892" s="25"/>
      <c r="K5892" s="25"/>
      <c r="L5892" s="25"/>
      <c r="M5892" s="25"/>
      <c r="N5892" s="25"/>
      <c r="P5892" s="25"/>
    </row>
    <row r="5893" spans="10:16" x14ac:dyDescent="0.4">
      <c r="J5893" s="25"/>
      <c r="K5893" s="25"/>
      <c r="L5893" s="25"/>
      <c r="M5893" s="25"/>
      <c r="N5893" s="25"/>
      <c r="P5893" s="25"/>
    </row>
    <row r="5894" spans="10:16" x14ac:dyDescent="0.4">
      <c r="J5894" s="25"/>
      <c r="K5894" s="25"/>
      <c r="L5894" s="25"/>
      <c r="M5894" s="25"/>
      <c r="N5894" s="25"/>
      <c r="P5894" s="25"/>
    </row>
    <row r="5895" spans="10:16" x14ac:dyDescent="0.4">
      <c r="J5895" s="25"/>
      <c r="K5895" s="25"/>
      <c r="L5895" s="25"/>
      <c r="M5895" s="25"/>
      <c r="N5895" s="25"/>
      <c r="P5895" s="25"/>
    </row>
    <row r="5896" spans="10:16" x14ac:dyDescent="0.4">
      <c r="J5896" s="25"/>
      <c r="K5896" s="25"/>
      <c r="L5896" s="25"/>
      <c r="M5896" s="25"/>
      <c r="N5896" s="25"/>
      <c r="P5896" s="25"/>
    </row>
    <row r="5897" spans="10:16" x14ac:dyDescent="0.4">
      <c r="J5897" s="25"/>
      <c r="K5897" s="25"/>
      <c r="L5897" s="25"/>
      <c r="M5897" s="25"/>
      <c r="N5897" s="25"/>
      <c r="P5897" s="25"/>
    </row>
    <row r="5898" spans="10:16" x14ac:dyDescent="0.4">
      <c r="J5898" s="25"/>
      <c r="K5898" s="25"/>
      <c r="L5898" s="25"/>
      <c r="M5898" s="25"/>
      <c r="N5898" s="25"/>
      <c r="P5898" s="25"/>
    </row>
    <row r="5899" spans="10:16" x14ac:dyDescent="0.4">
      <c r="J5899" s="25"/>
      <c r="K5899" s="25"/>
      <c r="L5899" s="25"/>
      <c r="M5899" s="25"/>
      <c r="N5899" s="25"/>
      <c r="P5899" s="25"/>
    </row>
    <row r="5900" spans="10:16" x14ac:dyDescent="0.4">
      <c r="J5900" s="25"/>
      <c r="K5900" s="25"/>
      <c r="L5900" s="25"/>
      <c r="M5900" s="25"/>
      <c r="N5900" s="25"/>
      <c r="P5900" s="25"/>
    </row>
    <row r="5901" spans="10:16" x14ac:dyDescent="0.4">
      <c r="J5901" s="25"/>
      <c r="K5901" s="25"/>
      <c r="L5901" s="25"/>
      <c r="M5901" s="25"/>
      <c r="N5901" s="25"/>
      <c r="P5901" s="25"/>
    </row>
    <row r="5902" spans="10:16" x14ac:dyDescent="0.4">
      <c r="J5902" s="25"/>
      <c r="K5902" s="25"/>
      <c r="L5902" s="25"/>
      <c r="M5902" s="25"/>
      <c r="N5902" s="25"/>
      <c r="P5902" s="25"/>
    </row>
    <row r="5903" spans="10:16" x14ac:dyDescent="0.4">
      <c r="J5903" s="25"/>
      <c r="K5903" s="25"/>
      <c r="L5903" s="25"/>
      <c r="M5903" s="25"/>
      <c r="N5903" s="25"/>
      <c r="P5903" s="25"/>
    </row>
    <row r="5904" spans="10:16" x14ac:dyDescent="0.4">
      <c r="J5904" s="25"/>
      <c r="K5904" s="25"/>
      <c r="L5904" s="25"/>
      <c r="M5904" s="25"/>
      <c r="N5904" s="25"/>
      <c r="P5904" s="25"/>
    </row>
    <row r="5905" spans="10:16" x14ac:dyDescent="0.4">
      <c r="J5905" s="25"/>
      <c r="K5905" s="25"/>
      <c r="L5905" s="25"/>
      <c r="M5905" s="25"/>
      <c r="N5905" s="25"/>
      <c r="P5905" s="25"/>
    </row>
    <row r="5906" spans="10:16" x14ac:dyDescent="0.4">
      <c r="J5906" s="25"/>
      <c r="K5906" s="25"/>
      <c r="L5906" s="25"/>
      <c r="M5906" s="25"/>
      <c r="N5906" s="25"/>
      <c r="P5906" s="25"/>
    </row>
    <row r="5907" spans="10:16" x14ac:dyDescent="0.4">
      <c r="J5907" s="25"/>
      <c r="K5907" s="25"/>
      <c r="L5907" s="25"/>
      <c r="M5907" s="25"/>
      <c r="N5907" s="25"/>
      <c r="P5907" s="25"/>
    </row>
    <row r="5908" spans="10:16" x14ac:dyDescent="0.4">
      <c r="J5908" s="25"/>
      <c r="K5908" s="25"/>
      <c r="L5908" s="25"/>
      <c r="M5908" s="25"/>
      <c r="N5908" s="25"/>
      <c r="P5908" s="25"/>
    </row>
    <row r="5909" spans="10:16" x14ac:dyDescent="0.4">
      <c r="J5909" s="25"/>
      <c r="K5909" s="25"/>
      <c r="L5909" s="25"/>
      <c r="M5909" s="25"/>
      <c r="N5909" s="25"/>
      <c r="P5909" s="25"/>
    </row>
    <row r="5910" spans="10:16" x14ac:dyDescent="0.4">
      <c r="J5910" s="25"/>
      <c r="K5910" s="25"/>
      <c r="L5910" s="25"/>
      <c r="M5910" s="25"/>
      <c r="N5910" s="25"/>
      <c r="P5910" s="25"/>
    </row>
    <row r="5911" spans="10:16" x14ac:dyDescent="0.4">
      <c r="J5911" s="25"/>
      <c r="K5911" s="25"/>
      <c r="L5911" s="25"/>
      <c r="M5911" s="25"/>
      <c r="N5911" s="25"/>
      <c r="P5911" s="25"/>
    </row>
    <row r="5912" spans="10:16" x14ac:dyDescent="0.4">
      <c r="J5912" s="25"/>
      <c r="K5912" s="25"/>
      <c r="L5912" s="25"/>
      <c r="M5912" s="25"/>
      <c r="N5912" s="25"/>
      <c r="P5912" s="25"/>
    </row>
    <row r="5913" spans="10:16" x14ac:dyDescent="0.4">
      <c r="J5913" s="25"/>
      <c r="K5913" s="25"/>
      <c r="L5913" s="25"/>
      <c r="M5913" s="25"/>
      <c r="N5913" s="25"/>
      <c r="P5913" s="25"/>
    </row>
    <row r="5914" spans="10:16" x14ac:dyDescent="0.4">
      <c r="J5914" s="25"/>
      <c r="K5914" s="25"/>
      <c r="L5914" s="25"/>
      <c r="M5914" s="25"/>
      <c r="N5914" s="25"/>
      <c r="P5914" s="25"/>
    </row>
    <row r="5915" spans="10:16" x14ac:dyDescent="0.4">
      <c r="J5915" s="25"/>
      <c r="K5915" s="25"/>
      <c r="L5915" s="25"/>
      <c r="M5915" s="25"/>
      <c r="N5915" s="25"/>
      <c r="P5915" s="25"/>
    </row>
    <row r="5916" spans="10:16" x14ac:dyDescent="0.4">
      <c r="J5916" s="25"/>
      <c r="K5916" s="25"/>
      <c r="L5916" s="25"/>
      <c r="M5916" s="25"/>
      <c r="N5916" s="25"/>
      <c r="P5916" s="25"/>
    </row>
    <row r="5917" spans="10:16" x14ac:dyDescent="0.4">
      <c r="J5917" s="25"/>
      <c r="K5917" s="25"/>
      <c r="L5917" s="25"/>
      <c r="M5917" s="25"/>
      <c r="N5917" s="25"/>
      <c r="P5917" s="25"/>
    </row>
    <row r="5918" spans="10:16" x14ac:dyDescent="0.4">
      <c r="J5918" s="25"/>
      <c r="K5918" s="25"/>
      <c r="L5918" s="25"/>
      <c r="M5918" s="25"/>
      <c r="N5918" s="25"/>
      <c r="P5918" s="25"/>
    </row>
    <row r="5919" spans="10:16" x14ac:dyDescent="0.4">
      <c r="J5919" s="25"/>
      <c r="K5919" s="25"/>
      <c r="L5919" s="25"/>
      <c r="M5919" s="25"/>
      <c r="N5919" s="25"/>
      <c r="P5919" s="25"/>
    </row>
    <row r="5920" spans="10:16" x14ac:dyDescent="0.4">
      <c r="J5920" s="25"/>
      <c r="K5920" s="25"/>
      <c r="L5920" s="25"/>
      <c r="M5920" s="25"/>
      <c r="N5920" s="25"/>
      <c r="P5920" s="25"/>
    </row>
    <row r="5921" spans="10:16" x14ac:dyDescent="0.4">
      <c r="J5921" s="25"/>
      <c r="K5921" s="25"/>
      <c r="L5921" s="25"/>
      <c r="M5921" s="25"/>
      <c r="N5921" s="25"/>
      <c r="P5921" s="25"/>
    </row>
    <row r="5922" spans="10:16" x14ac:dyDescent="0.4">
      <c r="J5922" s="25"/>
      <c r="K5922" s="25"/>
      <c r="L5922" s="25"/>
      <c r="M5922" s="25"/>
      <c r="N5922" s="25"/>
      <c r="P5922" s="25"/>
    </row>
    <row r="5923" spans="10:16" x14ac:dyDescent="0.4">
      <c r="J5923" s="25"/>
      <c r="K5923" s="25"/>
      <c r="L5923" s="25"/>
      <c r="M5923" s="25"/>
      <c r="N5923" s="25"/>
      <c r="P5923" s="25"/>
    </row>
    <row r="5924" spans="10:16" x14ac:dyDescent="0.4">
      <c r="J5924" s="25"/>
      <c r="K5924" s="25"/>
      <c r="L5924" s="25"/>
      <c r="M5924" s="25"/>
      <c r="N5924" s="25"/>
      <c r="P5924" s="25"/>
    </row>
    <row r="5925" spans="10:16" x14ac:dyDescent="0.4">
      <c r="J5925" s="25"/>
      <c r="K5925" s="25"/>
      <c r="L5925" s="25"/>
      <c r="M5925" s="25"/>
      <c r="N5925" s="25"/>
      <c r="P5925" s="25"/>
    </row>
    <row r="5926" spans="10:16" x14ac:dyDescent="0.4">
      <c r="J5926" s="25"/>
      <c r="K5926" s="25"/>
      <c r="L5926" s="25"/>
      <c r="M5926" s="25"/>
      <c r="N5926" s="25"/>
      <c r="P5926" s="25"/>
    </row>
    <row r="5927" spans="10:16" x14ac:dyDescent="0.4">
      <c r="J5927" s="25"/>
      <c r="K5927" s="25"/>
      <c r="L5927" s="25"/>
      <c r="M5927" s="25"/>
      <c r="N5927" s="25"/>
      <c r="P5927" s="25"/>
    </row>
    <row r="5928" spans="10:16" x14ac:dyDescent="0.4">
      <c r="J5928" s="25"/>
      <c r="K5928" s="25"/>
      <c r="L5928" s="25"/>
      <c r="M5928" s="25"/>
      <c r="N5928" s="25"/>
      <c r="P5928" s="25"/>
    </row>
    <row r="5929" spans="10:16" x14ac:dyDescent="0.4">
      <c r="J5929" s="25"/>
      <c r="K5929" s="25"/>
      <c r="L5929" s="25"/>
      <c r="M5929" s="25"/>
      <c r="N5929" s="25"/>
      <c r="P5929" s="25"/>
    </row>
    <row r="5930" spans="10:16" x14ac:dyDescent="0.4">
      <c r="J5930" s="25"/>
      <c r="K5930" s="25"/>
      <c r="L5930" s="25"/>
      <c r="M5930" s="25"/>
      <c r="N5930" s="25"/>
      <c r="P5930" s="25"/>
    </row>
    <row r="5931" spans="10:16" x14ac:dyDescent="0.4">
      <c r="J5931" s="25"/>
      <c r="K5931" s="25"/>
      <c r="L5931" s="25"/>
      <c r="M5931" s="25"/>
      <c r="N5931" s="25"/>
      <c r="P5931" s="25"/>
    </row>
    <row r="5932" spans="10:16" x14ac:dyDescent="0.4">
      <c r="J5932" s="25"/>
      <c r="K5932" s="25"/>
      <c r="L5932" s="25"/>
      <c r="M5932" s="25"/>
      <c r="N5932" s="25"/>
      <c r="P5932" s="25"/>
    </row>
    <row r="5933" spans="10:16" x14ac:dyDescent="0.4">
      <c r="J5933" s="25"/>
      <c r="K5933" s="25"/>
      <c r="L5933" s="25"/>
      <c r="M5933" s="25"/>
      <c r="N5933" s="25"/>
      <c r="P5933" s="25"/>
    </row>
    <row r="5934" spans="10:16" x14ac:dyDescent="0.4">
      <c r="J5934" s="25"/>
      <c r="K5934" s="25"/>
      <c r="L5934" s="25"/>
      <c r="M5934" s="25"/>
      <c r="N5934" s="25"/>
      <c r="P5934" s="25"/>
    </row>
    <row r="5935" spans="10:16" x14ac:dyDescent="0.4">
      <c r="J5935" s="25"/>
      <c r="K5935" s="25"/>
      <c r="L5935" s="25"/>
      <c r="M5935" s="25"/>
      <c r="N5935" s="25"/>
      <c r="P5935" s="25"/>
    </row>
    <row r="5936" spans="10:16" x14ac:dyDescent="0.4">
      <c r="J5936" s="25"/>
      <c r="K5936" s="25"/>
      <c r="L5936" s="25"/>
      <c r="M5936" s="25"/>
      <c r="N5936" s="25"/>
      <c r="P5936" s="25"/>
    </row>
    <row r="5937" spans="10:16" x14ac:dyDescent="0.4">
      <c r="J5937" s="25"/>
      <c r="K5937" s="25"/>
      <c r="L5937" s="25"/>
      <c r="M5937" s="25"/>
      <c r="N5937" s="25"/>
      <c r="P5937" s="25"/>
    </row>
    <row r="5938" spans="10:16" x14ac:dyDescent="0.4">
      <c r="J5938" s="25"/>
      <c r="K5938" s="25"/>
      <c r="L5938" s="25"/>
      <c r="M5938" s="25"/>
      <c r="N5938" s="25"/>
      <c r="P5938" s="25"/>
    </row>
    <row r="5939" spans="10:16" x14ac:dyDescent="0.4">
      <c r="J5939" s="25"/>
      <c r="K5939" s="25"/>
      <c r="L5939" s="25"/>
      <c r="M5939" s="25"/>
      <c r="N5939" s="25"/>
      <c r="P5939" s="25"/>
    </row>
    <row r="5940" spans="10:16" x14ac:dyDescent="0.4">
      <c r="J5940" s="25"/>
      <c r="K5940" s="25"/>
      <c r="L5940" s="25"/>
      <c r="M5940" s="25"/>
      <c r="N5940" s="25"/>
      <c r="P5940" s="25"/>
    </row>
    <row r="5941" spans="10:16" x14ac:dyDescent="0.4">
      <c r="J5941" s="25"/>
      <c r="K5941" s="25"/>
      <c r="L5941" s="25"/>
      <c r="M5941" s="25"/>
      <c r="N5941" s="25"/>
      <c r="P5941" s="25"/>
    </row>
    <row r="5942" spans="10:16" x14ac:dyDescent="0.4">
      <c r="J5942" s="25"/>
      <c r="K5942" s="25"/>
      <c r="L5942" s="25"/>
      <c r="M5942" s="25"/>
      <c r="N5942" s="25"/>
      <c r="P5942" s="25"/>
    </row>
    <row r="5943" spans="10:16" x14ac:dyDescent="0.4">
      <c r="J5943" s="25"/>
      <c r="K5943" s="25"/>
      <c r="L5943" s="25"/>
      <c r="M5943" s="25"/>
      <c r="N5943" s="25"/>
      <c r="P5943" s="25"/>
    </row>
    <row r="5944" spans="10:16" x14ac:dyDescent="0.4">
      <c r="J5944" s="25"/>
      <c r="K5944" s="25"/>
      <c r="L5944" s="25"/>
      <c r="M5944" s="25"/>
      <c r="N5944" s="25"/>
      <c r="P5944" s="25"/>
    </row>
    <row r="5945" spans="10:16" x14ac:dyDescent="0.4">
      <c r="J5945" s="25"/>
      <c r="K5945" s="25"/>
      <c r="L5945" s="25"/>
      <c r="M5945" s="25"/>
      <c r="N5945" s="25"/>
      <c r="P5945" s="25"/>
    </row>
    <row r="5946" spans="10:16" x14ac:dyDescent="0.4">
      <c r="J5946" s="25"/>
      <c r="K5946" s="25"/>
      <c r="L5946" s="25"/>
      <c r="M5946" s="25"/>
      <c r="N5946" s="25"/>
      <c r="P5946" s="25"/>
    </row>
    <row r="5947" spans="10:16" x14ac:dyDescent="0.4">
      <c r="J5947" s="25"/>
      <c r="K5947" s="25"/>
      <c r="L5947" s="25"/>
      <c r="M5947" s="25"/>
      <c r="N5947" s="25"/>
      <c r="P5947" s="25"/>
    </row>
    <row r="5948" spans="10:16" x14ac:dyDescent="0.4">
      <c r="J5948" s="25"/>
      <c r="K5948" s="25"/>
      <c r="L5948" s="25"/>
      <c r="M5948" s="25"/>
      <c r="N5948" s="25"/>
      <c r="P5948" s="25"/>
    </row>
    <row r="5949" spans="10:16" x14ac:dyDescent="0.4">
      <c r="J5949" s="25"/>
      <c r="K5949" s="25"/>
      <c r="L5949" s="25"/>
      <c r="M5949" s="25"/>
      <c r="N5949" s="25"/>
      <c r="P5949" s="25"/>
    </row>
    <row r="5950" spans="10:16" x14ac:dyDescent="0.4">
      <c r="J5950" s="25"/>
      <c r="K5950" s="25"/>
      <c r="L5950" s="25"/>
      <c r="M5950" s="25"/>
      <c r="N5950" s="25"/>
      <c r="P5950" s="25"/>
    </row>
    <row r="5951" spans="10:16" x14ac:dyDescent="0.4">
      <c r="J5951" s="25"/>
      <c r="K5951" s="25"/>
      <c r="L5951" s="25"/>
      <c r="M5951" s="25"/>
      <c r="N5951" s="25"/>
      <c r="P5951" s="25"/>
    </row>
    <row r="5952" spans="10:16" x14ac:dyDescent="0.4">
      <c r="J5952" s="25"/>
      <c r="K5952" s="25"/>
      <c r="L5952" s="25"/>
      <c r="M5952" s="25"/>
      <c r="N5952" s="25"/>
      <c r="P5952" s="25"/>
    </row>
    <row r="5953" spans="10:16" x14ac:dyDescent="0.4">
      <c r="J5953" s="25"/>
      <c r="K5953" s="25"/>
      <c r="L5953" s="25"/>
      <c r="M5953" s="25"/>
      <c r="N5953" s="25"/>
      <c r="P5953" s="25"/>
    </row>
    <row r="5954" spans="10:16" x14ac:dyDescent="0.4">
      <c r="J5954" s="25"/>
      <c r="K5954" s="25"/>
      <c r="L5954" s="25"/>
      <c r="M5954" s="25"/>
      <c r="N5954" s="25"/>
      <c r="P5954" s="25"/>
    </row>
    <row r="5955" spans="10:16" x14ac:dyDescent="0.4">
      <c r="J5955" s="25"/>
      <c r="K5955" s="25"/>
      <c r="L5955" s="25"/>
      <c r="M5955" s="25"/>
      <c r="N5955" s="25"/>
      <c r="P5955" s="25"/>
    </row>
    <row r="5956" spans="10:16" x14ac:dyDescent="0.4">
      <c r="J5956" s="25"/>
      <c r="K5956" s="25"/>
      <c r="L5956" s="25"/>
      <c r="M5956" s="25"/>
      <c r="N5956" s="25"/>
      <c r="P5956" s="25"/>
    </row>
    <row r="5957" spans="10:16" x14ac:dyDescent="0.4">
      <c r="J5957" s="25"/>
      <c r="K5957" s="25"/>
      <c r="L5957" s="25"/>
      <c r="M5957" s="25"/>
      <c r="N5957" s="25"/>
      <c r="P5957" s="25"/>
    </row>
    <row r="5958" spans="10:16" x14ac:dyDescent="0.4">
      <c r="J5958" s="25"/>
      <c r="K5958" s="25"/>
      <c r="L5958" s="25"/>
      <c r="M5958" s="25"/>
      <c r="N5958" s="25"/>
      <c r="P5958" s="25"/>
    </row>
    <row r="5959" spans="10:16" x14ac:dyDescent="0.4">
      <c r="J5959" s="25"/>
      <c r="K5959" s="25"/>
      <c r="L5959" s="25"/>
      <c r="M5959" s="25"/>
      <c r="N5959" s="25"/>
      <c r="P5959" s="25"/>
    </row>
    <row r="5960" spans="10:16" x14ac:dyDescent="0.4">
      <c r="J5960" s="25"/>
      <c r="K5960" s="25"/>
      <c r="L5960" s="25"/>
      <c r="M5960" s="25"/>
      <c r="N5960" s="25"/>
      <c r="P5960" s="25"/>
    </row>
    <row r="5961" spans="10:16" x14ac:dyDescent="0.4">
      <c r="J5961" s="25"/>
      <c r="K5961" s="25"/>
      <c r="L5961" s="25"/>
      <c r="M5961" s="25"/>
      <c r="N5961" s="25"/>
      <c r="P5961" s="25"/>
    </row>
    <row r="5962" spans="10:16" x14ac:dyDescent="0.4">
      <c r="J5962" s="25"/>
      <c r="K5962" s="25"/>
      <c r="L5962" s="25"/>
      <c r="M5962" s="25"/>
      <c r="N5962" s="25"/>
      <c r="P5962" s="25"/>
    </row>
    <row r="5963" spans="10:16" x14ac:dyDescent="0.4">
      <c r="J5963" s="25"/>
      <c r="K5963" s="25"/>
      <c r="L5963" s="25"/>
      <c r="M5963" s="25"/>
      <c r="N5963" s="25"/>
      <c r="P5963" s="25"/>
    </row>
    <row r="5964" spans="10:16" x14ac:dyDescent="0.4">
      <c r="J5964" s="25"/>
      <c r="K5964" s="25"/>
      <c r="L5964" s="25"/>
      <c r="M5964" s="25"/>
      <c r="N5964" s="25"/>
      <c r="P5964" s="25"/>
    </row>
    <row r="5965" spans="10:16" x14ac:dyDescent="0.4">
      <c r="J5965" s="25"/>
      <c r="K5965" s="25"/>
      <c r="L5965" s="25"/>
      <c r="M5965" s="25"/>
      <c r="N5965" s="25"/>
      <c r="P5965" s="25"/>
    </row>
    <row r="5966" spans="10:16" x14ac:dyDescent="0.4">
      <c r="J5966" s="25"/>
      <c r="K5966" s="25"/>
      <c r="L5966" s="25"/>
      <c r="M5966" s="25"/>
      <c r="N5966" s="25"/>
      <c r="P5966" s="25"/>
    </row>
    <row r="5967" spans="10:16" x14ac:dyDescent="0.4">
      <c r="J5967" s="25"/>
      <c r="K5967" s="25"/>
      <c r="L5967" s="25"/>
      <c r="M5967" s="25"/>
      <c r="N5967" s="25"/>
      <c r="P5967" s="25"/>
    </row>
    <row r="5968" spans="10:16" x14ac:dyDescent="0.4">
      <c r="J5968" s="25"/>
      <c r="K5968" s="25"/>
      <c r="L5968" s="25"/>
      <c r="M5968" s="25"/>
      <c r="N5968" s="25"/>
      <c r="P5968" s="25"/>
    </row>
    <row r="5969" spans="10:16" x14ac:dyDescent="0.4">
      <c r="J5969" s="25"/>
      <c r="K5969" s="25"/>
      <c r="L5969" s="25"/>
      <c r="M5969" s="25"/>
      <c r="N5969" s="25"/>
      <c r="P5969" s="25"/>
    </row>
    <row r="5970" spans="10:16" x14ac:dyDescent="0.4">
      <c r="J5970" s="25"/>
      <c r="K5970" s="25"/>
      <c r="L5970" s="25"/>
      <c r="M5970" s="25"/>
      <c r="N5970" s="25"/>
      <c r="P5970" s="25"/>
    </row>
    <row r="5971" spans="10:16" x14ac:dyDescent="0.4">
      <c r="J5971" s="25"/>
      <c r="K5971" s="25"/>
      <c r="L5971" s="25"/>
      <c r="M5971" s="25"/>
      <c r="N5971" s="25"/>
      <c r="P5971" s="25"/>
    </row>
    <row r="5972" spans="10:16" x14ac:dyDescent="0.4">
      <c r="J5972" s="25"/>
      <c r="K5972" s="25"/>
      <c r="L5972" s="25"/>
      <c r="M5972" s="25"/>
      <c r="N5972" s="25"/>
      <c r="P5972" s="25"/>
    </row>
    <row r="5973" spans="10:16" x14ac:dyDescent="0.4">
      <c r="J5973" s="25"/>
      <c r="K5973" s="25"/>
      <c r="L5973" s="25"/>
      <c r="M5973" s="25"/>
      <c r="N5973" s="25"/>
      <c r="P5973" s="25"/>
    </row>
    <row r="5974" spans="10:16" x14ac:dyDescent="0.4">
      <c r="J5974" s="25"/>
      <c r="K5974" s="25"/>
      <c r="L5974" s="25"/>
      <c r="M5974" s="25"/>
      <c r="N5974" s="25"/>
      <c r="P5974" s="25"/>
    </row>
    <row r="5975" spans="10:16" x14ac:dyDescent="0.4">
      <c r="J5975" s="25"/>
      <c r="K5975" s="25"/>
      <c r="L5975" s="25"/>
      <c r="M5975" s="25"/>
      <c r="N5975" s="25"/>
      <c r="P5975" s="25"/>
    </row>
    <row r="5976" spans="10:16" x14ac:dyDescent="0.4">
      <c r="J5976" s="25"/>
      <c r="K5976" s="25"/>
      <c r="L5976" s="25"/>
      <c r="M5976" s="25"/>
      <c r="N5976" s="25"/>
      <c r="P5976" s="25"/>
    </row>
    <row r="5977" spans="10:16" x14ac:dyDescent="0.4">
      <c r="J5977" s="25"/>
      <c r="K5977" s="25"/>
      <c r="L5977" s="25"/>
      <c r="M5977" s="25"/>
      <c r="N5977" s="25"/>
      <c r="P5977" s="25"/>
    </row>
    <row r="5978" spans="10:16" x14ac:dyDescent="0.4">
      <c r="J5978" s="25"/>
      <c r="K5978" s="25"/>
      <c r="L5978" s="25"/>
      <c r="M5978" s="25"/>
      <c r="N5978" s="25"/>
      <c r="P5978" s="25"/>
    </row>
    <row r="5979" spans="10:16" x14ac:dyDescent="0.4">
      <c r="J5979" s="25"/>
      <c r="K5979" s="25"/>
      <c r="L5979" s="25"/>
      <c r="M5979" s="25"/>
      <c r="N5979" s="25"/>
      <c r="P5979" s="25"/>
    </row>
    <row r="5980" spans="10:16" x14ac:dyDescent="0.4">
      <c r="J5980" s="25"/>
      <c r="K5980" s="25"/>
      <c r="L5980" s="25"/>
      <c r="M5980" s="25"/>
      <c r="N5980" s="25"/>
      <c r="P5980" s="25"/>
    </row>
    <row r="5981" spans="10:16" x14ac:dyDescent="0.4">
      <c r="J5981" s="25"/>
      <c r="K5981" s="25"/>
      <c r="L5981" s="25"/>
      <c r="M5981" s="25"/>
      <c r="N5981" s="25"/>
      <c r="P5981" s="25"/>
    </row>
    <row r="5982" spans="10:16" x14ac:dyDescent="0.4">
      <c r="J5982" s="25"/>
      <c r="K5982" s="25"/>
      <c r="L5982" s="25"/>
      <c r="M5982" s="25"/>
      <c r="N5982" s="25"/>
      <c r="P5982" s="25"/>
    </row>
    <row r="5983" spans="10:16" x14ac:dyDescent="0.4">
      <c r="J5983" s="25"/>
      <c r="K5983" s="25"/>
      <c r="L5983" s="25"/>
      <c r="M5983" s="25"/>
      <c r="N5983" s="25"/>
      <c r="P5983" s="25"/>
    </row>
    <row r="5984" spans="10:16" x14ac:dyDescent="0.4">
      <c r="J5984" s="25"/>
      <c r="K5984" s="25"/>
      <c r="L5984" s="25"/>
      <c r="M5984" s="25"/>
      <c r="N5984" s="25"/>
      <c r="P5984" s="25"/>
    </row>
    <row r="5985" spans="10:16" x14ac:dyDescent="0.4">
      <c r="J5985" s="25"/>
      <c r="K5985" s="25"/>
      <c r="L5985" s="25"/>
      <c r="M5985" s="25"/>
      <c r="N5985" s="25"/>
      <c r="P5985" s="25"/>
    </row>
    <row r="5986" spans="10:16" x14ac:dyDescent="0.4">
      <c r="J5986" s="25"/>
      <c r="K5986" s="25"/>
      <c r="L5986" s="25"/>
      <c r="M5986" s="25"/>
      <c r="N5986" s="25"/>
      <c r="P5986" s="25"/>
    </row>
    <row r="5987" spans="10:16" x14ac:dyDescent="0.4">
      <c r="J5987" s="25"/>
      <c r="K5987" s="25"/>
      <c r="L5987" s="25"/>
      <c r="M5987" s="25"/>
      <c r="N5987" s="25"/>
      <c r="P5987" s="25"/>
    </row>
    <row r="5988" spans="10:16" x14ac:dyDescent="0.4">
      <c r="J5988" s="25"/>
      <c r="K5988" s="25"/>
      <c r="L5988" s="25"/>
      <c r="M5988" s="25"/>
      <c r="N5988" s="25"/>
      <c r="P5988" s="25"/>
    </row>
    <row r="5989" spans="10:16" x14ac:dyDescent="0.4">
      <c r="J5989" s="25"/>
      <c r="K5989" s="25"/>
      <c r="L5989" s="25"/>
      <c r="M5989" s="25"/>
      <c r="N5989" s="25"/>
      <c r="P5989" s="25"/>
    </row>
    <row r="5990" spans="10:16" x14ac:dyDescent="0.4">
      <c r="J5990" s="25"/>
      <c r="K5990" s="25"/>
      <c r="L5990" s="25"/>
      <c r="M5990" s="25"/>
      <c r="N5990" s="25"/>
      <c r="P5990" s="25"/>
    </row>
    <row r="5991" spans="10:16" x14ac:dyDescent="0.4">
      <c r="J5991" s="25"/>
      <c r="K5991" s="25"/>
      <c r="L5991" s="25"/>
      <c r="M5991" s="25"/>
      <c r="N5991" s="25"/>
      <c r="P5991" s="25"/>
    </row>
    <row r="5992" spans="10:16" x14ac:dyDescent="0.4">
      <c r="J5992" s="25"/>
      <c r="K5992" s="25"/>
      <c r="L5992" s="25"/>
      <c r="M5992" s="25"/>
      <c r="N5992" s="25"/>
      <c r="P5992" s="25"/>
    </row>
    <row r="5993" spans="10:16" x14ac:dyDescent="0.4">
      <c r="J5993" s="25"/>
      <c r="K5993" s="25"/>
      <c r="L5993" s="25"/>
      <c r="M5993" s="25"/>
      <c r="N5993" s="25"/>
      <c r="P5993" s="25"/>
    </row>
    <row r="5994" spans="10:16" x14ac:dyDescent="0.4">
      <c r="J5994" s="25"/>
      <c r="K5994" s="25"/>
      <c r="L5994" s="25"/>
      <c r="M5994" s="25"/>
      <c r="N5994" s="25"/>
      <c r="P5994" s="25"/>
    </row>
    <row r="5995" spans="10:16" x14ac:dyDescent="0.4">
      <c r="J5995" s="25"/>
      <c r="K5995" s="25"/>
      <c r="L5995" s="25"/>
      <c r="M5995" s="25"/>
      <c r="N5995" s="25"/>
      <c r="P5995" s="25"/>
    </row>
    <row r="5996" spans="10:16" x14ac:dyDescent="0.4">
      <c r="J5996" s="25"/>
      <c r="K5996" s="25"/>
      <c r="L5996" s="25"/>
      <c r="M5996" s="25"/>
      <c r="N5996" s="25"/>
      <c r="P5996" s="25"/>
    </row>
    <row r="5997" spans="10:16" x14ac:dyDescent="0.4">
      <c r="J5997" s="25"/>
      <c r="K5997" s="25"/>
      <c r="L5997" s="25"/>
      <c r="M5997" s="25"/>
      <c r="N5997" s="25"/>
      <c r="P5997" s="25"/>
    </row>
    <row r="5998" spans="10:16" x14ac:dyDescent="0.4">
      <c r="J5998" s="25"/>
      <c r="K5998" s="25"/>
      <c r="L5998" s="25"/>
      <c r="M5998" s="25"/>
      <c r="N5998" s="25"/>
      <c r="P5998" s="25"/>
    </row>
    <row r="5999" spans="10:16" x14ac:dyDescent="0.4">
      <c r="J5999" s="25"/>
      <c r="K5999" s="25"/>
      <c r="L5999" s="25"/>
      <c r="M5999" s="25"/>
      <c r="N5999" s="25"/>
      <c r="P5999" s="25"/>
    </row>
    <row r="6000" spans="10:16" x14ac:dyDescent="0.4">
      <c r="J6000" s="25"/>
      <c r="K6000" s="25"/>
      <c r="L6000" s="25"/>
      <c r="M6000" s="25"/>
      <c r="N6000" s="25"/>
      <c r="P6000" s="25"/>
    </row>
    <row r="6001" spans="10:16" x14ac:dyDescent="0.4">
      <c r="J6001" s="25"/>
      <c r="K6001" s="25"/>
      <c r="L6001" s="25"/>
      <c r="M6001" s="25"/>
      <c r="N6001" s="25"/>
      <c r="P6001" s="25"/>
    </row>
    <row r="6002" spans="10:16" x14ac:dyDescent="0.4">
      <c r="J6002" s="25"/>
      <c r="K6002" s="25"/>
      <c r="L6002" s="25"/>
      <c r="M6002" s="25"/>
      <c r="N6002" s="25"/>
      <c r="P6002" s="25"/>
    </row>
    <row r="6003" spans="10:16" x14ac:dyDescent="0.4">
      <c r="J6003" s="25"/>
      <c r="K6003" s="25"/>
      <c r="L6003" s="25"/>
      <c r="M6003" s="25"/>
      <c r="N6003" s="25"/>
      <c r="P6003" s="25"/>
    </row>
    <row r="6004" spans="10:16" x14ac:dyDescent="0.4">
      <c r="J6004" s="25"/>
      <c r="K6004" s="25"/>
      <c r="L6004" s="25"/>
      <c r="M6004" s="25"/>
      <c r="N6004" s="25"/>
      <c r="P6004" s="25"/>
    </row>
    <row r="6005" spans="10:16" x14ac:dyDescent="0.4">
      <c r="J6005" s="25"/>
      <c r="K6005" s="25"/>
      <c r="L6005" s="25"/>
      <c r="M6005" s="25"/>
      <c r="N6005" s="25"/>
      <c r="P6005" s="25"/>
    </row>
    <row r="6006" spans="10:16" x14ac:dyDescent="0.4">
      <c r="J6006" s="25"/>
      <c r="K6006" s="25"/>
      <c r="L6006" s="25"/>
      <c r="M6006" s="25"/>
      <c r="N6006" s="25"/>
      <c r="P6006" s="25"/>
    </row>
    <row r="6007" spans="10:16" x14ac:dyDescent="0.4">
      <c r="J6007" s="25"/>
      <c r="K6007" s="25"/>
      <c r="L6007" s="25"/>
      <c r="M6007" s="25"/>
      <c r="N6007" s="25"/>
      <c r="P6007" s="25"/>
    </row>
    <row r="6008" spans="10:16" x14ac:dyDescent="0.4">
      <c r="J6008" s="25"/>
      <c r="K6008" s="25"/>
      <c r="L6008" s="25"/>
      <c r="M6008" s="25"/>
      <c r="N6008" s="25"/>
      <c r="P6008" s="25"/>
    </row>
    <row r="6009" spans="10:16" x14ac:dyDescent="0.4">
      <c r="J6009" s="25"/>
      <c r="K6009" s="25"/>
      <c r="L6009" s="25"/>
      <c r="M6009" s="25"/>
      <c r="N6009" s="25"/>
      <c r="P6009" s="25"/>
    </row>
    <row r="6010" spans="10:16" x14ac:dyDescent="0.4">
      <c r="J6010" s="25"/>
      <c r="K6010" s="25"/>
      <c r="L6010" s="25"/>
      <c r="M6010" s="25"/>
      <c r="N6010" s="25"/>
      <c r="P6010" s="25"/>
    </row>
    <row r="6011" spans="10:16" x14ac:dyDescent="0.4">
      <c r="J6011" s="25"/>
      <c r="K6011" s="25"/>
      <c r="L6011" s="25"/>
      <c r="M6011" s="25"/>
      <c r="N6011" s="25"/>
      <c r="P6011" s="25"/>
    </row>
    <row r="6012" spans="10:16" x14ac:dyDescent="0.4">
      <c r="J6012" s="25"/>
      <c r="K6012" s="25"/>
      <c r="L6012" s="25"/>
      <c r="M6012" s="25"/>
      <c r="N6012" s="25"/>
      <c r="P6012" s="25"/>
    </row>
    <row r="6013" spans="10:16" x14ac:dyDescent="0.4">
      <c r="J6013" s="25"/>
      <c r="K6013" s="25"/>
      <c r="L6013" s="25"/>
      <c r="M6013" s="25"/>
      <c r="N6013" s="25"/>
      <c r="P6013" s="25"/>
    </row>
    <row r="6014" spans="10:16" x14ac:dyDescent="0.4">
      <c r="J6014" s="25"/>
      <c r="K6014" s="25"/>
      <c r="L6014" s="25"/>
      <c r="M6014" s="25"/>
      <c r="N6014" s="25"/>
      <c r="P6014" s="25"/>
    </row>
    <row r="6015" spans="10:16" x14ac:dyDescent="0.4">
      <c r="J6015" s="25"/>
      <c r="K6015" s="25"/>
      <c r="L6015" s="25"/>
      <c r="M6015" s="25"/>
      <c r="N6015" s="25"/>
      <c r="P6015" s="25"/>
    </row>
    <row r="6016" spans="10:16" x14ac:dyDescent="0.4">
      <c r="J6016" s="25"/>
      <c r="K6016" s="25"/>
      <c r="L6016" s="25"/>
      <c r="M6016" s="25"/>
      <c r="N6016" s="25"/>
      <c r="P6016" s="25"/>
    </row>
    <row r="6017" spans="10:16" x14ac:dyDescent="0.4">
      <c r="J6017" s="25"/>
      <c r="K6017" s="25"/>
      <c r="L6017" s="25"/>
      <c r="M6017" s="25"/>
      <c r="N6017" s="25"/>
      <c r="P6017" s="25"/>
    </row>
    <row r="6018" spans="10:16" x14ac:dyDescent="0.4">
      <c r="J6018" s="25"/>
      <c r="K6018" s="25"/>
      <c r="L6018" s="25"/>
      <c r="M6018" s="25"/>
      <c r="N6018" s="25"/>
      <c r="P6018" s="25"/>
    </row>
    <row r="6019" spans="10:16" x14ac:dyDescent="0.4">
      <c r="J6019" s="25"/>
      <c r="K6019" s="25"/>
      <c r="L6019" s="25"/>
      <c r="M6019" s="25"/>
      <c r="N6019" s="25"/>
      <c r="P6019" s="25"/>
    </row>
    <row r="6020" spans="10:16" x14ac:dyDescent="0.4">
      <c r="J6020" s="25"/>
      <c r="K6020" s="25"/>
      <c r="L6020" s="25"/>
      <c r="M6020" s="25"/>
      <c r="N6020" s="25"/>
      <c r="P6020" s="25"/>
    </row>
    <row r="6021" spans="10:16" x14ac:dyDescent="0.4">
      <c r="J6021" s="25"/>
      <c r="K6021" s="25"/>
      <c r="L6021" s="25"/>
      <c r="M6021" s="25"/>
      <c r="N6021" s="25"/>
      <c r="P6021" s="25"/>
    </row>
    <row r="6022" spans="10:16" x14ac:dyDescent="0.4">
      <c r="J6022" s="25"/>
      <c r="K6022" s="25"/>
      <c r="L6022" s="25"/>
      <c r="M6022" s="25"/>
      <c r="N6022" s="25"/>
      <c r="P6022" s="25"/>
    </row>
    <row r="6023" spans="10:16" x14ac:dyDescent="0.4">
      <c r="J6023" s="25"/>
      <c r="K6023" s="25"/>
      <c r="L6023" s="25"/>
      <c r="M6023" s="25"/>
      <c r="N6023" s="25"/>
      <c r="P6023" s="25"/>
    </row>
    <row r="6024" spans="10:16" x14ac:dyDescent="0.4">
      <c r="J6024" s="25"/>
      <c r="K6024" s="25"/>
      <c r="L6024" s="25"/>
      <c r="M6024" s="25"/>
      <c r="N6024" s="25"/>
      <c r="P6024" s="25"/>
    </row>
    <row r="6025" spans="10:16" x14ac:dyDescent="0.4">
      <c r="J6025" s="25"/>
      <c r="K6025" s="25"/>
      <c r="L6025" s="25"/>
      <c r="M6025" s="25"/>
      <c r="N6025" s="25"/>
      <c r="P6025" s="25"/>
    </row>
    <row r="6026" spans="10:16" x14ac:dyDescent="0.4">
      <c r="J6026" s="25"/>
      <c r="K6026" s="25"/>
      <c r="L6026" s="25"/>
      <c r="M6026" s="25"/>
      <c r="N6026" s="25"/>
      <c r="P6026" s="25"/>
    </row>
    <row r="6027" spans="10:16" x14ac:dyDescent="0.4">
      <c r="J6027" s="25"/>
      <c r="K6027" s="25"/>
      <c r="L6027" s="25"/>
      <c r="M6027" s="25"/>
      <c r="N6027" s="25"/>
      <c r="P6027" s="25"/>
    </row>
    <row r="6028" spans="10:16" x14ac:dyDescent="0.4">
      <c r="J6028" s="25"/>
      <c r="K6028" s="25"/>
      <c r="L6028" s="25"/>
      <c r="M6028" s="25"/>
      <c r="N6028" s="25"/>
      <c r="P6028" s="25"/>
    </row>
    <row r="6029" spans="10:16" x14ac:dyDescent="0.4">
      <c r="J6029" s="25"/>
      <c r="K6029" s="25"/>
      <c r="L6029" s="25"/>
      <c r="M6029" s="25"/>
      <c r="N6029" s="25"/>
      <c r="P6029" s="25"/>
    </row>
    <row r="6030" spans="10:16" x14ac:dyDescent="0.4">
      <c r="J6030" s="25"/>
      <c r="K6030" s="25"/>
      <c r="L6030" s="25"/>
      <c r="M6030" s="25"/>
      <c r="N6030" s="25"/>
      <c r="P6030" s="25"/>
    </row>
    <row r="6031" spans="10:16" x14ac:dyDescent="0.4">
      <c r="J6031" s="25"/>
      <c r="K6031" s="25"/>
      <c r="L6031" s="25"/>
      <c r="M6031" s="25"/>
      <c r="N6031" s="25"/>
      <c r="P6031" s="25"/>
    </row>
    <row r="6032" spans="10:16" x14ac:dyDescent="0.4">
      <c r="J6032" s="25"/>
      <c r="K6032" s="25"/>
      <c r="L6032" s="25"/>
      <c r="M6032" s="25"/>
      <c r="N6032" s="25"/>
      <c r="P6032" s="25"/>
    </row>
    <row r="6033" spans="10:16" x14ac:dyDescent="0.4">
      <c r="J6033" s="25"/>
      <c r="K6033" s="25"/>
      <c r="L6033" s="25"/>
      <c r="M6033" s="25"/>
      <c r="N6033" s="25"/>
      <c r="P6033" s="25"/>
    </row>
    <row r="6034" spans="10:16" x14ac:dyDescent="0.4">
      <c r="J6034" s="25"/>
      <c r="K6034" s="25"/>
      <c r="L6034" s="25"/>
      <c r="M6034" s="25"/>
      <c r="N6034" s="25"/>
      <c r="P6034" s="25"/>
    </row>
    <row r="6035" spans="10:16" x14ac:dyDescent="0.4">
      <c r="J6035" s="25"/>
      <c r="K6035" s="25"/>
      <c r="L6035" s="25"/>
      <c r="M6035" s="25"/>
      <c r="N6035" s="25"/>
      <c r="P6035" s="25"/>
    </row>
    <row r="6036" spans="10:16" x14ac:dyDescent="0.4">
      <c r="J6036" s="25"/>
      <c r="K6036" s="25"/>
      <c r="L6036" s="25"/>
      <c r="M6036" s="25"/>
      <c r="N6036" s="25"/>
      <c r="P6036" s="25"/>
    </row>
    <row r="6037" spans="10:16" x14ac:dyDescent="0.4">
      <c r="J6037" s="25"/>
      <c r="K6037" s="25"/>
      <c r="L6037" s="25"/>
      <c r="M6037" s="25"/>
      <c r="N6037" s="25"/>
      <c r="P6037" s="25"/>
    </row>
    <row r="6038" spans="10:16" x14ac:dyDescent="0.4">
      <c r="J6038" s="25"/>
      <c r="K6038" s="25"/>
      <c r="L6038" s="25"/>
      <c r="M6038" s="25"/>
      <c r="N6038" s="25"/>
      <c r="P6038" s="25"/>
    </row>
    <row r="6039" spans="10:16" x14ac:dyDescent="0.4">
      <c r="J6039" s="25"/>
      <c r="K6039" s="25"/>
      <c r="L6039" s="25"/>
      <c r="M6039" s="25"/>
      <c r="N6039" s="25"/>
      <c r="P6039" s="25"/>
    </row>
    <row r="6040" spans="10:16" x14ac:dyDescent="0.4">
      <c r="J6040" s="25"/>
      <c r="K6040" s="25"/>
      <c r="L6040" s="25"/>
      <c r="M6040" s="25"/>
      <c r="N6040" s="25"/>
      <c r="P6040" s="25"/>
    </row>
    <row r="6041" spans="10:16" x14ac:dyDescent="0.4">
      <c r="J6041" s="25"/>
      <c r="K6041" s="25"/>
      <c r="L6041" s="25"/>
      <c r="M6041" s="25"/>
      <c r="N6041" s="25"/>
      <c r="P6041" s="25"/>
    </row>
    <row r="6042" spans="10:16" x14ac:dyDescent="0.4">
      <c r="J6042" s="25"/>
      <c r="K6042" s="25"/>
      <c r="L6042" s="25"/>
      <c r="M6042" s="25"/>
      <c r="N6042" s="25"/>
      <c r="P6042" s="25"/>
    </row>
    <row r="6043" spans="10:16" x14ac:dyDescent="0.4">
      <c r="J6043" s="25"/>
      <c r="K6043" s="25"/>
      <c r="L6043" s="25"/>
      <c r="M6043" s="25"/>
      <c r="N6043" s="25"/>
      <c r="P6043" s="25"/>
    </row>
    <row r="6044" spans="10:16" x14ac:dyDescent="0.4">
      <c r="J6044" s="25"/>
      <c r="K6044" s="25"/>
      <c r="L6044" s="25"/>
      <c r="M6044" s="25"/>
      <c r="N6044" s="25"/>
      <c r="P6044" s="25"/>
    </row>
    <row r="6045" spans="10:16" x14ac:dyDescent="0.4">
      <c r="J6045" s="25"/>
      <c r="K6045" s="25"/>
      <c r="L6045" s="25"/>
      <c r="M6045" s="25"/>
      <c r="N6045" s="25"/>
      <c r="P6045" s="25"/>
    </row>
    <row r="6046" spans="10:16" x14ac:dyDescent="0.4">
      <c r="J6046" s="25"/>
      <c r="K6046" s="25"/>
      <c r="L6046" s="25"/>
      <c r="M6046" s="25"/>
      <c r="N6046" s="25"/>
      <c r="P6046" s="25"/>
    </row>
    <row r="6047" spans="10:16" x14ac:dyDescent="0.4">
      <c r="J6047" s="25"/>
      <c r="K6047" s="25"/>
      <c r="L6047" s="25"/>
      <c r="M6047" s="25"/>
      <c r="N6047" s="25"/>
      <c r="P6047" s="25"/>
    </row>
    <row r="6048" spans="10:16" x14ac:dyDescent="0.4">
      <c r="J6048" s="25"/>
      <c r="K6048" s="25"/>
      <c r="L6048" s="25"/>
      <c r="M6048" s="25"/>
      <c r="N6048" s="25"/>
      <c r="P6048" s="25"/>
    </row>
    <row r="6049" spans="10:16" x14ac:dyDescent="0.4">
      <c r="J6049" s="25"/>
      <c r="K6049" s="25"/>
      <c r="L6049" s="25"/>
      <c r="M6049" s="25"/>
      <c r="N6049" s="25"/>
      <c r="P6049" s="25"/>
    </row>
    <row r="6050" spans="10:16" x14ac:dyDescent="0.4">
      <c r="J6050" s="25"/>
      <c r="K6050" s="25"/>
      <c r="L6050" s="25"/>
      <c r="M6050" s="25"/>
      <c r="N6050" s="25"/>
      <c r="P6050" s="25"/>
    </row>
    <row r="6051" spans="10:16" x14ac:dyDescent="0.4">
      <c r="J6051" s="25"/>
      <c r="K6051" s="25"/>
      <c r="L6051" s="25"/>
      <c r="M6051" s="25"/>
      <c r="N6051" s="25"/>
      <c r="P6051" s="25"/>
    </row>
    <row r="6052" spans="10:16" x14ac:dyDescent="0.4">
      <c r="J6052" s="25"/>
      <c r="K6052" s="25"/>
      <c r="L6052" s="25"/>
      <c r="M6052" s="25"/>
      <c r="N6052" s="25"/>
      <c r="P6052" s="25"/>
    </row>
    <row r="6053" spans="10:16" x14ac:dyDescent="0.4">
      <c r="J6053" s="25"/>
      <c r="K6053" s="25"/>
      <c r="L6053" s="25"/>
      <c r="M6053" s="25"/>
      <c r="N6053" s="25"/>
      <c r="P6053" s="25"/>
    </row>
    <row r="6054" spans="10:16" x14ac:dyDescent="0.4">
      <c r="J6054" s="25"/>
      <c r="K6054" s="25"/>
      <c r="L6054" s="25"/>
      <c r="M6054" s="25"/>
      <c r="N6054" s="25"/>
      <c r="P6054" s="25"/>
    </row>
    <row r="6055" spans="10:16" x14ac:dyDescent="0.4">
      <c r="J6055" s="25"/>
      <c r="K6055" s="25"/>
      <c r="L6055" s="25"/>
      <c r="M6055" s="25"/>
      <c r="N6055" s="25"/>
      <c r="P6055" s="25"/>
    </row>
    <row r="6056" spans="10:16" x14ac:dyDescent="0.4">
      <c r="J6056" s="25"/>
      <c r="K6056" s="25"/>
      <c r="L6056" s="25"/>
      <c r="M6056" s="25"/>
      <c r="N6056" s="25"/>
      <c r="P6056" s="25"/>
    </row>
    <row r="6057" spans="10:16" x14ac:dyDescent="0.4">
      <c r="J6057" s="25"/>
      <c r="K6057" s="25"/>
      <c r="L6057" s="25"/>
      <c r="M6057" s="25"/>
      <c r="N6057" s="25"/>
      <c r="P6057" s="25"/>
    </row>
    <row r="6058" spans="10:16" x14ac:dyDescent="0.4">
      <c r="J6058" s="25"/>
      <c r="K6058" s="25"/>
      <c r="L6058" s="25"/>
      <c r="M6058" s="25"/>
      <c r="N6058" s="25"/>
      <c r="P6058" s="25"/>
    </row>
    <row r="6059" spans="10:16" x14ac:dyDescent="0.4">
      <c r="J6059" s="25"/>
      <c r="K6059" s="25"/>
      <c r="L6059" s="25"/>
      <c r="M6059" s="25"/>
      <c r="N6059" s="25"/>
      <c r="P6059" s="25"/>
    </row>
    <row r="6060" spans="10:16" x14ac:dyDescent="0.4">
      <c r="J6060" s="25"/>
      <c r="K6060" s="25"/>
      <c r="L6060" s="25"/>
      <c r="M6060" s="25"/>
      <c r="N6060" s="25"/>
      <c r="P6060" s="25"/>
    </row>
    <row r="6061" spans="10:16" x14ac:dyDescent="0.4">
      <c r="J6061" s="25"/>
      <c r="K6061" s="25"/>
      <c r="L6061" s="25"/>
      <c r="M6061" s="25"/>
      <c r="N6061" s="25"/>
      <c r="P6061" s="25"/>
    </row>
    <row r="6062" spans="10:16" x14ac:dyDescent="0.4">
      <c r="J6062" s="25"/>
      <c r="K6062" s="25"/>
      <c r="L6062" s="25"/>
      <c r="M6062" s="25"/>
      <c r="N6062" s="25"/>
      <c r="P6062" s="25"/>
    </row>
    <row r="6063" spans="10:16" x14ac:dyDescent="0.4">
      <c r="J6063" s="25"/>
      <c r="K6063" s="25"/>
      <c r="L6063" s="25"/>
      <c r="M6063" s="25"/>
      <c r="N6063" s="25"/>
      <c r="P6063" s="25"/>
    </row>
    <row r="6064" spans="10:16" x14ac:dyDescent="0.4">
      <c r="J6064" s="25"/>
      <c r="K6064" s="25"/>
      <c r="L6064" s="25"/>
      <c r="M6064" s="25"/>
      <c r="N6064" s="25"/>
      <c r="P6064" s="25"/>
    </row>
    <row r="6065" spans="10:16" x14ac:dyDescent="0.4">
      <c r="J6065" s="25"/>
      <c r="K6065" s="25"/>
      <c r="L6065" s="25"/>
      <c r="M6065" s="25"/>
      <c r="N6065" s="25"/>
      <c r="P6065" s="25"/>
    </row>
    <row r="6066" spans="10:16" x14ac:dyDescent="0.4">
      <c r="J6066" s="25"/>
      <c r="K6066" s="25"/>
      <c r="L6066" s="25"/>
      <c r="M6066" s="25"/>
      <c r="N6066" s="25"/>
      <c r="P6066" s="25"/>
    </row>
    <row r="6067" spans="10:16" x14ac:dyDescent="0.4">
      <c r="J6067" s="25"/>
      <c r="K6067" s="25"/>
      <c r="L6067" s="25"/>
      <c r="M6067" s="25"/>
      <c r="N6067" s="25"/>
      <c r="P6067" s="25"/>
    </row>
    <row r="6068" spans="10:16" x14ac:dyDescent="0.4">
      <c r="J6068" s="25"/>
      <c r="K6068" s="25"/>
      <c r="L6068" s="25"/>
      <c r="M6068" s="25"/>
      <c r="N6068" s="25"/>
      <c r="P6068" s="25"/>
    </row>
    <row r="6069" spans="10:16" x14ac:dyDescent="0.4">
      <c r="J6069" s="25"/>
      <c r="K6069" s="25"/>
      <c r="L6069" s="25"/>
      <c r="M6069" s="25"/>
      <c r="N6069" s="25"/>
      <c r="P6069" s="25"/>
    </row>
    <row r="6070" spans="10:16" x14ac:dyDescent="0.4">
      <c r="J6070" s="25"/>
      <c r="K6070" s="25"/>
      <c r="L6070" s="25"/>
      <c r="M6070" s="25"/>
      <c r="N6070" s="25"/>
      <c r="P6070" s="25"/>
    </row>
    <row r="6071" spans="10:16" x14ac:dyDescent="0.4">
      <c r="J6071" s="25"/>
      <c r="K6071" s="25"/>
      <c r="L6071" s="25"/>
      <c r="M6071" s="25"/>
      <c r="N6071" s="25"/>
      <c r="P6071" s="25"/>
    </row>
    <row r="6072" spans="10:16" x14ac:dyDescent="0.4">
      <c r="J6072" s="25"/>
      <c r="K6072" s="25"/>
      <c r="L6072" s="25"/>
      <c r="M6072" s="25"/>
      <c r="N6072" s="25"/>
      <c r="P6072" s="25"/>
    </row>
    <row r="6073" spans="10:16" x14ac:dyDescent="0.4">
      <c r="J6073" s="25"/>
      <c r="K6073" s="25"/>
      <c r="L6073" s="25"/>
      <c r="M6073" s="25"/>
      <c r="N6073" s="25"/>
      <c r="P6073" s="25"/>
    </row>
    <row r="6074" spans="10:16" x14ac:dyDescent="0.4">
      <c r="J6074" s="25"/>
      <c r="K6074" s="25"/>
      <c r="L6074" s="25"/>
      <c r="M6074" s="25"/>
      <c r="N6074" s="25"/>
      <c r="P6074" s="25"/>
    </row>
    <row r="6075" spans="10:16" x14ac:dyDescent="0.4">
      <c r="J6075" s="25"/>
      <c r="K6075" s="25"/>
      <c r="L6075" s="25"/>
      <c r="M6075" s="25"/>
      <c r="N6075" s="25"/>
      <c r="P6075" s="25"/>
    </row>
    <row r="6076" spans="10:16" x14ac:dyDescent="0.4">
      <c r="J6076" s="25"/>
      <c r="K6076" s="25"/>
      <c r="L6076" s="25"/>
      <c r="M6076" s="25"/>
      <c r="N6076" s="25"/>
      <c r="P6076" s="25"/>
    </row>
    <row r="6077" spans="10:16" x14ac:dyDescent="0.4">
      <c r="J6077" s="25"/>
      <c r="K6077" s="25"/>
      <c r="L6077" s="25"/>
      <c r="M6077" s="25"/>
      <c r="N6077" s="25"/>
      <c r="P6077" s="25"/>
    </row>
    <row r="6078" spans="10:16" x14ac:dyDescent="0.4">
      <c r="J6078" s="25"/>
      <c r="K6078" s="25"/>
      <c r="L6078" s="25"/>
      <c r="M6078" s="25"/>
      <c r="N6078" s="25"/>
      <c r="P6078" s="25"/>
    </row>
    <row r="6079" spans="10:16" x14ac:dyDescent="0.4">
      <c r="J6079" s="25"/>
      <c r="K6079" s="25"/>
      <c r="L6079" s="25"/>
      <c r="M6079" s="25"/>
      <c r="N6079" s="25"/>
      <c r="P6079" s="25"/>
    </row>
    <row r="6080" spans="10:16" x14ac:dyDescent="0.4">
      <c r="J6080" s="25"/>
      <c r="K6080" s="25"/>
      <c r="L6080" s="25"/>
      <c r="M6080" s="25"/>
      <c r="N6080" s="25"/>
      <c r="P6080" s="25"/>
    </row>
    <row r="6081" spans="10:16" x14ac:dyDescent="0.4">
      <c r="J6081" s="25"/>
      <c r="K6081" s="25"/>
      <c r="L6081" s="25"/>
      <c r="M6081" s="25"/>
      <c r="N6081" s="25"/>
      <c r="P6081" s="25"/>
    </row>
    <row r="6082" spans="10:16" x14ac:dyDescent="0.4">
      <c r="J6082" s="25"/>
      <c r="K6082" s="25"/>
      <c r="L6082" s="25"/>
      <c r="M6082" s="25"/>
      <c r="N6082" s="25"/>
      <c r="P6082" s="25"/>
    </row>
    <row r="6083" spans="10:16" x14ac:dyDescent="0.4">
      <c r="J6083" s="25"/>
      <c r="K6083" s="25"/>
      <c r="L6083" s="25"/>
      <c r="M6083" s="25"/>
      <c r="N6083" s="25"/>
      <c r="P6083" s="25"/>
    </row>
    <row r="6084" spans="10:16" x14ac:dyDescent="0.4">
      <c r="J6084" s="25"/>
      <c r="K6084" s="25"/>
      <c r="L6084" s="25"/>
      <c r="M6084" s="25"/>
      <c r="N6084" s="25"/>
      <c r="P6084" s="25"/>
    </row>
    <row r="6085" spans="10:16" x14ac:dyDescent="0.4">
      <c r="J6085" s="25"/>
      <c r="K6085" s="25"/>
      <c r="L6085" s="25"/>
      <c r="M6085" s="25"/>
      <c r="N6085" s="25"/>
      <c r="P6085" s="25"/>
    </row>
    <row r="6086" spans="10:16" x14ac:dyDescent="0.4">
      <c r="J6086" s="25"/>
      <c r="K6086" s="25"/>
      <c r="L6086" s="25"/>
      <c r="M6086" s="25"/>
      <c r="N6086" s="25"/>
      <c r="P6086" s="25"/>
    </row>
    <row r="6087" spans="10:16" x14ac:dyDescent="0.4">
      <c r="J6087" s="25"/>
      <c r="K6087" s="25"/>
      <c r="L6087" s="25"/>
      <c r="M6087" s="25"/>
      <c r="N6087" s="25"/>
      <c r="P6087" s="25"/>
    </row>
    <row r="6088" spans="10:16" x14ac:dyDescent="0.4">
      <c r="J6088" s="25"/>
      <c r="K6088" s="25"/>
      <c r="L6088" s="25"/>
      <c r="M6088" s="25"/>
      <c r="N6088" s="25"/>
      <c r="P6088" s="25"/>
    </row>
    <row r="6089" spans="10:16" x14ac:dyDescent="0.4">
      <c r="J6089" s="25"/>
      <c r="K6089" s="25"/>
      <c r="L6089" s="25"/>
      <c r="M6089" s="25"/>
      <c r="N6089" s="25"/>
      <c r="P6089" s="25"/>
    </row>
    <row r="6090" spans="10:16" x14ac:dyDescent="0.4">
      <c r="J6090" s="25"/>
      <c r="K6090" s="25"/>
      <c r="L6090" s="25"/>
      <c r="M6090" s="25"/>
      <c r="N6090" s="25"/>
      <c r="P6090" s="25"/>
    </row>
    <row r="6091" spans="10:16" x14ac:dyDescent="0.4">
      <c r="J6091" s="25"/>
      <c r="K6091" s="25"/>
      <c r="L6091" s="25"/>
      <c r="M6091" s="25"/>
      <c r="N6091" s="25"/>
      <c r="P6091" s="25"/>
    </row>
    <row r="6092" spans="10:16" x14ac:dyDescent="0.4">
      <c r="J6092" s="25"/>
      <c r="K6092" s="25"/>
      <c r="L6092" s="25"/>
      <c r="M6092" s="25"/>
      <c r="N6092" s="25"/>
      <c r="P6092" s="25"/>
    </row>
    <row r="6093" spans="10:16" x14ac:dyDescent="0.4">
      <c r="J6093" s="25"/>
      <c r="K6093" s="25"/>
      <c r="L6093" s="25"/>
      <c r="M6093" s="25"/>
      <c r="N6093" s="25"/>
      <c r="P6093" s="25"/>
    </row>
    <row r="6094" spans="10:16" x14ac:dyDescent="0.4">
      <c r="J6094" s="25"/>
      <c r="K6094" s="25"/>
      <c r="L6094" s="25"/>
      <c r="M6094" s="25"/>
      <c r="N6094" s="25"/>
      <c r="P6094" s="25"/>
    </row>
    <row r="6095" spans="10:16" x14ac:dyDescent="0.4">
      <c r="J6095" s="25"/>
      <c r="K6095" s="25"/>
      <c r="L6095" s="25"/>
      <c r="M6095" s="25"/>
      <c r="N6095" s="25"/>
      <c r="P6095" s="25"/>
    </row>
    <row r="6096" spans="10:16" x14ac:dyDescent="0.4">
      <c r="J6096" s="25"/>
      <c r="K6096" s="25"/>
      <c r="L6096" s="25"/>
      <c r="M6096" s="25"/>
      <c r="N6096" s="25"/>
      <c r="P6096" s="25"/>
    </row>
    <row r="6097" spans="10:16" x14ac:dyDescent="0.4">
      <c r="J6097" s="25"/>
      <c r="K6097" s="25"/>
      <c r="L6097" s="25"/>
      <c r="M6097" s="25"/>
      <c r="N6097" s="25"/>
      <c r="P6097" s="25"/>
    </row>
    <row r="6098" spans="10:16" x14ac:dyDescent="0.4">
      <c r="J6098" s="25"/>
      <c r="K6098" s="25"/>
      <c r="L6098" s="25"/>
      <c r="M6098" s="25"/>
      <c r="N6098" s="25"/>
      <c r="P6098" s="25"/>
    </row>
    <row r="6099" spans="10:16" x14ac:dyDescent="0.4">
      <c r="J6099" s="25"/>
      <c r="K6099" s="25"/>
      <c r="L6099" s="25"/>
      <c r="M6099" s="25"/>
      <c r="N6099" s="25"/>
      <c r="P6099" s="25"/>
    </row>
    <row r="6100" spans="10:16" x14ac:dyDescent="0.4">
      <c r="J6100" s="25"/>
      <c r="K6100" s="25"/>
      <c r="L6100" s="25"/>
      <c r="M6100" s="25"/>
      <c r="N6100" s="25"/>
      <c r="P6100" s="25"/>
    </row>
    <row r="6101" spans="10:16" x14ac:dyDescent="0.4">
      <c r="J6101" s="25"/>
      <c r="K6101" s="25"/>
      <c r="L6101" s="25"/>
      <c r="M6101" s="25"/>
      <c r="N6101" s="25"/>
      <c r="P6101" s="25"/>
    </row>
    <row r="6102" spans="10:16" x14ac:dyDescent="0.4">
      <c r="J6102" s="25"/>
      <c r="K6102" s="25"/>
      <c r="L6102" s="25"/>
      <c r="M6102" s="25"/>
      <c r="N6102" s="25"/>
      <c r="P6102" s="25"/>
    </row>
    <row r="6103" spans="10:16" x14ac:dyDescent="0.4">
      <c r="J6103" s="25"/>
      <c r="K6103" s="25"/>
      <c r="L6103" s="25"/>
      <c r="M6103" s="25"/>
      <c r="N6103" s="25"/>
      <c r="P6103" s="25"/>
    </row>
    <row r="6104" spans="10:16" x14ac:dyDescent="0.4">
      <c r="J6104" s="25"/>
      <c r="K6104" s="25"/>
      <c r="L6104" s="25"/>
      <c r="M6104" s="25"/>
      <c r="N6104" s="25"/>
      <c r="P6104" s="25"/>
    </row>
    <row r="6105" spans="10:16" x14ac:dyDescent="0.4">
      <c r="J6105" s="25"/>
      <c r="K6105" s="25"/>
      <c r="L6105" s="25"/>
      <c r="M6105" s="25"/>
      <c r="N6105" s="25"/>
      <c r="P6105" s="25"/>
    </row>
    <row r="6106" spans="10:16" x14ac:dyDescent="0.4">
      <c r="J6106" s="25"/>
      <c r="K6106" s="25"/>
      <c r="L6106" s="25"/>
      <c r="M6106" s="25"/>
      <c r="N6106" s="25"/>
      <c r="P6106" s="25"/>
    </row>
    <row r="6107" spans="10:16" x14ac:dyDescent="0.4">
      <c r="J6107" s="25"/>
      <c r="K6107" s="25"/>
      <c r="L6107" s="25"/>
      <c r="M6107" s="25"/>
      <c r="N6107" s="25"/>
      <c r="P6107" s="25"/>
    </row>
    <row r="6108" spans="10:16" x14ac:dyDescent="0.4">
      <c r="J6108" s="25"/>
      <c r="K6108" s="25"/>
      <c r="L6108" s="25"/>
      <c r="M6108" s="25"/>
      <c r="N6108" s="25"/>
      <c r="P6108" s="25"/>
    </row>
    <row r="6109" spans="10:16" x14ac:dyDescent="0.4">
      <c r="J6109" s="25"/>
      <c r="K6109" s="25"/>
      <c r="L6109" s="25"/>
      <c r="M6109" s="25"/>
      <c r="N6109" s="25"/>
      <c r="P6109" s="25"/>
    </row>
    <row r="6110" spans="10:16" x14ac:dyDescent="0.4">
      <c r="J6110" s="25"/>
      <c r="K6110" s="25"/>
      <c r="L6110" s="25"/>
      <c r="M6110" s="25"/>
      <c r="N6110" s="25"/>
      <c r="P6110" s="25"/>
    </row>
    <row r="6111" spans="10:16" x14ac:dyDescent="0.4">
      <c r="J6111" s="25"/>
      <c r="K6111" s="25"/>
      <c r="L6111" s="25"/>
      <c r="M6111" s="25"/>
      <c r="N6111" s="25"/>
      <c r="P6111" s="25"/>
    </row>
    <row r="6112" spans="10:16" x14ac:dyDescent="0.4">
      <c r="J6112" s="25"/>
      <c r="K6112" s="25"/>
      <c r="L6112" s="25"/>
      <c r="M6112" s="25"/>
      <c r="N6112" s="25"/>
      <c r="P6112" s="25"/>
    </row>
    <row r="6113" spans="10:16" x14ac:dyDescent="0.4">
      <c r="J6113" s="25"/>
      <c r="K6113" s="25"/>
      <c r="L6113" s="25"/>
      <c r="M6113" s="25"/>
      <c r="N6113" s="25"/>
      <c r="P6113" s="25"/>
    </row>
    <row r="6114" spans="10:16" x14ac:dyDescent="0.4">
      <c r="J6114" s="25"/>
      <c r="K6114" s="25"/>
      <c r="L6114" s="25"/>
      <c r="M6114" s="25"/>
      <c r="N6114" s="25"/>
      <c r="P6114" s="25"/>
    </row>
    <row r="6115" spans="10:16" x14ac:dyDescent="0.4">
      <c r="J6115" s="25"/>
      <c r="K6115" s="25"/>
      <c r="L6115" s="25"/>
      <c r="M6115" s="25"/>
      <c r="N6115" s="25"/>
      <c r="P6115" s="25"/>
    </row>
    <row r="6116" spans="10:16" x14ac:dyDescent="0.4">
      <c r="J6116" s="25"/>
      <c r="K6116" s="25"/>
      <c r="L6116" s="25"/>
      <c r="M6116" s="25"/>
      <c r="N6116" s="25"/>
      <c r="P6116" s="25"/>
    </row>
    <row r="6117" spans="10:16" x14ac:dyDescent="0.4">
      <c r="J6117" s="25"/>
      <c r="K6117" s="25"/>
      <c r="L6117" s="25"/>
      <c r="M6117" s="25"/>
      <c r="N6117" s="25"/>
      <c r="P6117" s="25"/>
    </row>
    <row r="6118" spans="10:16" x14ac:dyDescent="0.4">
      <c r="J6118" s="25"/>
      <c r="K6118" s="25"/>
      <c r="L6118" s="25"/>
      <c r="M6118" s="25"/>
      <c r="N6118" s="25"/>
      <c r="P6118" s="25"/>
    </row>
    <row r="6119" spans="10:16" x14ac:dyDescent="0.4">
      <c r="J6119" s="25"/>
      <c r="K6119" s="25"/>
      <c r="L6119" s="25"/>
      <c r="M6119" s="25"/>
      <c r="N6119" s="25"/>
      <c r="P6119" s="25"/>
    </row>
    <row r="6120" spans="10:16" x14ac:dyDescent="0.4">
      <c r="J6120" s="25"/>
      <c r="K6120" s="25"/>
      <c r="L6120" s="25"/>
      <c r="M6120" s="25"/>
      <c r="N6120" s="25"/>
      <c r="P6120" s="25"/>
    </row>
    <row r="6121" spans="10:16" x14ac:dyDescent="0.4">
      <c r="J6121" s="25"/>
      <c r="K6121" s="25"/>
      <c r="L6121" s="25"/>
      <c r="M6121" s="25"/>
      <c r="N6121" s="25"/>
      <c r="P6121" s="25"/>
    </row>
    <row r="6122" spans="10:16" x14ac:dyDescent="0.4">
      <c r="J6122" s="25"/>
      <c r="K6122" s="25"/>
      <c r="L6122" s="25"/>
      <c r="M6122" s="25"/>
      <c r="N6122" s="25"/>
      <c r="P6122" s="25"/>
    </row>
    <row r="6123" spans="10:16" x14ac:dyDescent="0.4">
      <c r="J6123" s="25"/>
      <c r="K6123" s="25"/>
      <c r="L6123" s="25"/>
      <c r="M6123" s="25"/>
      <c r="N6123" s="25"/>
      <c r="P6123" s="25"/>
    </row>
    <row r="6124" spans="10:16" x14ac:dyDescent="0.4">
      <c r="J6124" s="25"/>
      <c r="K6124" s="25"/>
      <c r="L6124" s="25"/>
      <c r="M6124" s="25"/>
      <c r="N6124" s="25"/>
      <c r="P6124" s="25"/>
    </row>
    <row r="6125" spans="10:16" x14ac:dyDescent="0.4">
      <c r="J6125" s="25"/>
      <c r="K6125" s="25"/>
      <c r="L6125" s="25"/>
      <c r="M6125" s="25"/>
      <c r="N6125" s="25"/>
      <c r="P6125" s="25"/>
    </row>
    <row r="6126" spans="10:16" x14ac:dyDescent="0.4">
      <c r="J6126" s="25"/>
      <c r="K6126" s="25"/>
      <c r="L6126" s="25"/>
      <c r="M6126" s="25"/>
      <c r="N6126" s="25"/>
      <c r="P6126" s="25"/>
    </row>
    <row r="6127" spans="10:16" x14ac:dyDescent="0.4">
      <c r="J6127" s="25"/>
      <c r="K6127" s="25"/>
      <c r="L6127" s="25"/>
      <c r="M6127" s="25"/>
      <c r="N6127" s="25"/>
      <c r="P6127" s="25"/>
    </row>
    <row r="6128" spans="10:16" x14ac:dyDescent="0.4">
      <c r="J6128" s="25"/>
      <c r="K6128" s="25"/>
      <c r="L6128" s="25"/>
      <c r="M6128" s="25"/>
      <c r="N6128" s="25"/>
      <c r="P6128" s="25"/>
    </row>
    <row r="6129" spans="10:16" x14ac:dyDescent="0.4">
      <c r="J6129" s="25"/>
      <c r="K6129" s="25"/>
      <c r="L6129" s="25"/>
      <c r="M6129" s="25"/>
      <c r="N6129" s="25"/>
      <c r="P6129" s="25"/>
    </row>
    <row r="6130" spans="10:16" x14ac:dyDescent="0.4">
      <c r="J6130" s="25"/>
      <c r="K6130" s="25"/>
      <c r="L6130" s="25"/>
      <c r="M6130" s="25"/>
      <c r="N6130" s="25"/>
      <c r="P6130" s="25"/>
    </row>
    <row r="6131" spans="10:16" x14ac:dyDescent="0.4">
      <c r="J6131" s="25"/>
      <c r="K6131" s="25"/>
      <c r="L6131" s="25"/>
      <c r="M6131" s="25"/>
      <c r="N6131" s="25"/>
      <c r="P6131" s="25"/>
    </row>
    <row r="6132" spans="10:16" x14ac:dyDescent="0.4">
      <c r="J6132" s="25"/>
      <c r="K6132" s="25"/>
      <c r="L6132" s="25"/>
      <c r="M6132" s="25"/>
      <c r="N6132" s="25"/>
      <c r="P6132" s="25"/>
    </row>
    <row r="6133" spans="10:16" x14ac:dyDescent="0.4">
      <c r="J6133" s="25"/>
      <c r="K6133" s="25"/>
      <c r="L6133" s="25"/>
      <c r="M6133" s="25"/>
      <c r="N6133" s="25"/>
      <c r="P6133" s="25"/>
    </row>
    <row r="6134" spans="10:16" x14ac:dyDescent="0.4">
      <c r="J6134" s="25"/>
      <c r="K6134" s="25"/>
      <c r="L6134" s="25"/>
      <c r="M6134" s="25"/>
      <c r="N6134" s="25"/>
      <c r="P6134" s="25"/>
    </row>
    <row r="6135" spans="10:16" x14ac:dyDescent="0.4">
      <c r="J6135" s="25"/>
      <c r="K6135" s="25"/>
      <c r="L6135" s="25"/>
      <c r="M6135" s="25"/>
      <c r="N6135" s="25"/>
      <c r="P6135" s="25"/>
    </row>
    <row r="6136" spans="10:16" x14ac:dyDescent="0.4">
      <c r="J6136" s="25"/>
      <c r="K6136" s="25"/>
      <c r="L6136" s="25"/>
      <c r="M6136" s="25"/>
      <c r="N6136" s="25"/>
      <c r="P6136" s="25"/>
    </row>
    <row r="6137" spans="10:16" x14ac:dyDescent="0.4">
      <c r="J6137" s="25"/>
      <c r="K6137" s="25"/>
      <c r="L6137" s="25"/>
      <c r="M6137" s="25"/>
      <c r="N6137" s="25"/>
      <c r="P6137" s="25"/>
    </row>
    <row r="6138" spans="10:16" x14ac:dyDescent="0.4">
      <c r="J6138" s="25"/>
      <c r="K6138" s="25"/>
      <c r="L6138" s="25"/>
      <c r="M6138" s="25"/>
      <c r="N6138" s="25"/>
      <c r="P6138" s="25"/>
    </row>
    <row r="6139" spans="10:16" x14ac:dyDescent="0.4">
      <c r="J6139" s="25"/>
      <c r="K6139" s="25"/>
      <c r="L6139" s="25"/>
      <c r="M6139" s="25"/>
      <c r="N6139" s="25"/>
      <c r="P6139" s="25"/>
    </row>
    <row r="6140" spans="10:16" x14ac:dyDescent="0.4">
      <c r="J6140" s="25"/>
      <c r="K6140" s="25"/>
      <c r="L6140" s="25"/>
      <c r="M6140" s="25"/>
      <c r="N6140" s="25"/>
      <c r="P6140" s="25"/>
    </row>
    <row r="6141" spans="10:16" x14ac:dyDescent="0.4">
      <c r="J6141" s="25"/>
      <c r="K6141" s="25"/>
      <c r="L6141" s="25"/>
      <c r="M6141" s="25"/>
      <c r="N6141" s="25"/>
      <c r="P6141" s="25"/>
    </row>
    <row r="6142" spans="10:16" x14ac:dyDescent="0.4">
      <c r="J6142" s="25"/>
      <c r="K6142" s="25"/>
      <c r="L6142" s="25"/>
      <c r="M6142" s="25"/>
      <c r="N6142" s="25"/>
      <c r="P6142" s="25"/>
    </row>
    <row r="6143" spans="10:16" x14ac:dyDescent="0.4">
      <c r="J6143" s="25"/>
      <c r="K6143" s="25"/>
      <c r="L6143" s="25"/>
      <c r="M6143" s="25"/>
      <c r="N6143" s="25"/>
      <c r="P6143" s="25"/>
    </row>
    <row r="6144" spans="10:16" x14ac:dyDescent="0.4">
      <c r="J6144" s="25"/>
      <c r="K6144" s="25"/>
      <c r="L6144" s="25"/>
      <c r="M6144" s="25"/>
      <c r="N6144" s="25"/>
      <c r="P6144" s="25"/>
    </row>
    <row r="6145" spans="10:16" x14ac:dyDescent="0.4">
      <c r="J6145" s="25"/>
      <c r="K6145" s="25"/>
      <c r="L6145" s="25"/>
      <c r="M6145" s="25"/>
      <c r="N6145" s="25"/>
      <c r="P6145" s="25"/>
    </row>
    <row r="6146" spans="10:16" x14ac:dyDescent="0.4">
      <c r="J6146" s="25"/>
      <c r="K6146" s="25"/>
      <c r="L6146" s="25"/>
      <c r="M6146" s="25"/>
      <c r="N6146" s="25"/>
      <c r="P6146" s="25"/>
    </row>
    <row r="6147" spans="10:16" x14ac:dyDescent="0.4">
      <c r="J6147" s="25"/>
      <c r="K6147" s="25"/>
      <c r="L6147" s="25"/>
      <c r="M6147" s="25"/>
      <c r="N6147" s="25"/>
      <c r="P6147" s="25"/>
    </row>
    <row r="6148" spans="10:16" x14ac:dyDescent="0.4">
      <c r="J6148" s="25"/>
      <c r="K6148" s="25"/>
      <c r="L6148" s="25"/>
      <c r="M6148" s="25"/>
      <c r="N6148" s="25"/>
      <c r="P6148" s="25"/>
    </row>
    <row r="6149" spans="10:16" x14ac:dyDescent="0.4">
      <c r="J6149" s="25"/>
      <c r="K6149" s="25"/>
      <c r="L6149" s="25"/>
      <c r="M6149" s="25"/>
      <c r="N6149" s="25"/>
      <c r="P6149" s="25"/>
    </row>
    <row r="6150" spans="10:16" x14ac:dyDescent="0.4">
      <c r="J6150" s="25"/>
      <c r="K6150" s="25"/>
      <c r="L6150" s="25"/>
      <c r="M6150" s="25"/>
      <c r="N6150" s="25"/>
      <c r="P6150" s="25"/>
    </row>
    <row r="6151" spans="10:16" x14ac:dyDescent="0.4">
      <c r="J6151" s="25"/>
      <c r="K6151" s="25"/>
      <c r="L6151" s="25"/>
      <c r="M6151" s="25"/>
      <c r="N6151" s="25"/>
      <c r="P6151" s="25"/>
    </row>
    <row r="6152" spans="10:16" x14ac:dyDescent="0.4">
      <c r="J6152" s="25"/>
      <c r="K6152" s="25"/>
      <c r="L6152" s="25"/>
      <c r="M6152" s="25"/>
      <c r="N6152" s="25"/>
      <c r="P6152" s="25"/>
    </row>
    <row r="6153" spans="10:16" x14ac:dyDescent="0.4">
      <c r="J6153" s="25"/>
      <c r="K6153" s="25"/>
      <c r="L6153" s="25"/>
      <c r="M6153" s="25"/>
      <c r="N6153" s="25"/>
      <c r="P6153" s="25"/>
    </row>
    <row r="6154" spans="10:16" x14ac:dyDescent="0.4">
      <c r="J6154" s="25"/>
      <c r="K6154" s="25"/>
      <c r="L6154" s="25"/>
      <c r="M6154" s="25"/>
      <c r="N6154" s="25"/>
      <c r="P6154" s="25"/>
    </row>
    <row r="6155" spans="10:16" x14ac:dyDescent="0.4">
      <c r="J6155" s="25"/>
      <c r="K6155" s="25"/>
      <c r="L6155" s="25"/>
      <c r="M6155" s="25"/>
      <c r="N6155" s="25"/>
      <c r="P6155" s="25"/>
    </row>
    <row r="6156" spans="10:16" x14ac:dyDescent="0.4">
      <c r="J6156" s="25"/>
      <c r="K6156" s="25"/>
      <c r="L6156" s="25"/>
      <c r="M6156" s="25"/>
      <c r="N6156" s="25"/>
      <c r="P6156" s="25"/>
    </row>
    <row r="6157" spans="10:16" x14ac:dyDescent="0.4">
      <c r="J6157" s="25"/>
      <c r="K6157" s="25"/>
      <c r="L6157" s="25"/>
      <c r="M6157" s="25"/>
      <c r="N6157" s="25"/>
      <c r="P6157" s="25"/>
    </row>
    <row r="6158" spans="10:16" x14ac:dyDescent="0.4">
      <c r="J6158" s="25"/>
      <c r="K6158" s="25"/>
      <c r="L6158" s="25"/>
      <c r="M6158" s="25"/>
      <c r="N6158" s="25"/>
      <c r="P6158" s="25"/>
    </row>
    <row r="6159" spans="10:16" x14ac:dyDescent="0.4">
      <c r="J6159" s="25"/>
      <c r="K6159" s="25"/>
      <c r="L6159" s="25"/>
      <c r="M6159" s="25"/>
      <c r="N6159" s="25"/>
      <c r="P6159" s="25"/>
    </row>
    <row r="6160" spans="10:16" x14ac:dyDescent="0.4">
      <c r="J6160" s="25"/>
      <c r="K6160" s="25"/>
      <c r="L6160" s="25"/>
      <c r="M6160" s="25"/>
      <c r="N6160" s="25"/>
      <c r="P6160" s="25"/>
    </row>
    <row r="6161" spans="10:16" x14ac:dyDescent="0.4">
      <c r="J6161" s="25"/>
      <c r="K6161" s="25"/>
      <c r="L6161" s="25"/>
      <c r="M6161" s="25"/>
      <c r="N6161" s="25"/>
      <c r="P6161" s="25"/>
    </row>
    <row r="6162" spans="10:16" x14ac:dyDescent="0.4">
      <c r="J6162" s="25"/>
      <c r="K6162" s="25"/>
      <c r="L6162" s="25"/>
      <c r="M6162" s="25"/>
      <c r="N6162" s="25"/>
      <c r="P6162" s="25"/>
    </row>
    <row r="6163" spans="10:16" x14ac:dyDescent="0.4">
      <c r="J6163" s="25"/>
      <c r="K6163" s="25"/>
      <c r="L6163" s="25"/>
      <c r="M6163" s="25"/>
      <c r="N6163" s="25"/>
      <c r="P6163" s="25"/>
    </row>
    <row r="6164" spans="10:16" x14ac:dyDescent="0.4">
      <c r="J6164" s="25"/>
      <c r="K6164" s="25"/>
      <c r="L6164" s="25"/>
      <c r="M6164" s="25"/>
      <c r="N6164" s="25"/>
      <c r="P6164" s="25"/>
    </row>
    <row r="6165" spans="10:16" x14ac:dyDescent="0.4">
      <c r="J6165" s="25"/>
      <c r="K6165" s="25"/>
      <c r="L6165" s="25"/>
      <c r="M6165" s="25"/>
      <c r="N6165" s="25"/>
      <c r="P6165" s="25"/>
    </row>
    <row r="6166" spans="10:16" x14ac:dyDescent="0.4">
      <c r="J6166" s="25"/>
      <c r="K6166" s="25"/>
      <c r="L6166" s="25"/>
      <c r="M6166" s="25"/>
      <c r="N6166" s="25"/>
      <c r="P6166" s="25"/>
    </row>
    <row r="6167" spans="10:16" x14ac:dyDescent="0.4">
      <c r="J6167" s="25"/>
      <c r="K6167" s="25"/>
      <c r="L6167" s="25"/>
      <c r="M6167" s="25"/>
      <c r="N6167" s="25"/>
      <c r="P6167" s="25"/>
    </row>
    <row r="6168" spans="10:16" x14ac:dyDescent="0.4">
      <c r="J6168" s="25"/>
      <c r="K6168" s="25"/>
      <c r="L6168" s="25"/>
      <c r="M6168" s="25"/>
      <c r="N6168" s="25"/>
      <c r="P6168" s="25"/>
    </row>
    <row r="6169" spans="10:16" x14ac:dyDescent="0.4">
      <c r="J6169" s="25"/>
      <c r="K6169" s="25"/>
      <c r="L6169" s="25"/>
      <c r="M6169" s="25"/>
      <c r="N6169" s="25"/>
      <c r="P6169" s="25"/>
    </row>
    <row r="6170" spans="10:16" x14ac:dyDescent="0.4">
      <c r="J6170" s="25"/>
      <c r="K6170" s="25"/>
      <c r="L6170" s="25"/>
      <c r="M6170" s="25"/>
      <c r="N6170" s="25"/>
      <c r="P6170" s="25"/>
    </row>
    <row r="6171" spans="10:16" x14ac:dyDescent="0.4">
      <c r="J6171" s="25"/>
      <c r="K6171" s="25"/>
      <c r="L6171" s="25"/>
      <c r="M6171" s="25"/>
      <c r="N6171" s="25"/>
      <c r="P6171" s="25"/>
    </row>
    <row r="6172" spans="10:16" x14ac:dyDescent="0.4">
      <c r="J6172" s="25"/>
      <c r="K6172" s="25"/>
      <c r="L6172" s="25"/>
      <c r="M6172" s="25"/>
      <c r="N6172" s="25"/>
      <c r="P6172" s="25"/>
    </row>
    <row r="6173" spans="10:16" x14ac:dyDescent="0.4">
      <c r="J6173" s="25"/>
      <c r="K6173" s="25"/>
      <c r="L6173" s="25"/>
      <c r="M6173" s="25"/>
      <c r="N6173" s="25"/>
      <c r="P6173" s="25"/>
    </row>
    <row r="6174" spans="10:16" x14ac:dyDescent="0.4">
      <c r="J6174" s="25"/>
      <c r="K6174" s="25"/>
      <c r="L6174" s="25"/>
      <c r="M6174" s="25"/>
      <c r="N6174" s="25"/>
      <c r="P6174" s="25"/>
    </row>
    <row r="6175" spans="10:16" x14ac:dyDescent="0.4">
      <c r="J6175" s="25"/>
      <c r="K6175" s="25"/>
      <c r="L6175" s="25"/>
      <c r="M6175" s="25"/>
      <c r="N6175" s="25"/>
      <c r="P6175" s="25"/>
    </row>
    <row r="6176" spans="10:16" x14ac:dyDescent="0.4">
      <c r="J6176" s="25"/>
      <c r="K6176" s="25"/>
      <c r="L6176" s="25"/>
      <c r="M6176" s="25"/>
      <c r="N6176" s="25"/>
      <c r="P6176" s="25"/>
    </row>
    <row r="6177" spans="10:16" x14ac:dyDescent="0.4">
      <c r="J6177" s="25"/>
      <c r="K6177" s="25"/>
      <c r="L6177" s="25"/>
      <c r="M6177" s="25"/>
      <c r="N6177" s="25"/>
      <c r="P6177" s="25"/>
    </row>
    <row r="6178" spans="10:16" x14ac:dyDescent="0.4">
      <c r="J6178" s="25"/>
      <c r="K6178" s="25"/>
      <c r="L6178" s="25"/>
      <c r="M6178" s="25"/>
      <c r="N6178" s="25"/>
      <c r="P6178" s="25"/>
    </row>
    <row r="6179" spans="10:16" x14ac:dyDescent="0.4">
      <c r="J6179" s="25"/>
      <c r="K6179" s="25"/>
      <c r="L6179" s="25"/>
      <c r="M6179" s="25"/>
      <c r="N6179" s="25"/>
      <c r="P6179" s="25"/>
    </row>
    <row r="6180" spans="10:16" x14ac:dyDescent="0.4">
      <c r="J6180" s="25"/>
      <c r="K6180" s="25"/>
      <c r="L6180" s="25"/>
      <c r="M6180" s="25"/>
      <c r="N6180" s="25"/>
      <c r="P6180" s="25"/>
    </row>
    <row r="6181" spans="10:16" x14ac:dyDescent="0.4">
      <c r="J6181" s="25"/>
      <c r="K6181" s="25"/>
      <c r="L6181" s="25"/>
      <c r="M6181" s="25"/>
      <c r="N6181" s="25"/>
      <c r="P6181" s="25"/>
    </row>
    <row r="6182" spans="10:16" x14ac:dyDescent="0.4">
      <c r="J6182" s="25"/>
      <c r="K6182" s="25"/>
      <c r="L6182" s="25"/>
      <c r="M6182" s="25"/>
      <c r="N6182" s="25"/>
      <c r="P6182" s="25"/>
    </row>
    <row r="6183" spans="10:16" x14ac:dyDescent="0.4">
      <c r="J6183" s="25"/>
      <c r="K6183" s="25"/>
      <c r="L6183" s="25"/>
      <c r="M6183" s="25"/>
      <c r="N6183" s="25"/>
      <c r="P6183" s="25"/>
    </row>
    <row r="6184" spans="10:16" x14ac:dyDescent="0.4">
      <c r="J6184" s="25"/>
      <c r="K6184" s="25"/>
      <c r="L6184" s="25"/>
      <c r="M6184" s="25"/>
      <c r="N6184" s="25"/>
      <c r="P6184" s="25"/>
    </row>
    <row r="6185" spans="10:16" x14ac:dyDescent="0.4">
      <c r="J6185" s="25"/>
      <c r="K6185" s="25"/>
      <c r="L6185" s="25"/>
      <c r="M6185" s="25"/>
      <c r="N6185" s="25"/>
      <c r="P6185" s="25"/>
    </row>
    <row r="6186" spans="10:16" x14ac:dyDescent="0.4">
      <c r="J6186" s="25"/>
      <c r="K6186" s="25"/>
      <c r="L6186" s="25"/>
      <c r="M6186" s="25"/>
      <c r="N6186" s="25"/>
      <c r="P6186" s="25"/>
    </row>
    <row r="6187" spans="10:16" x14ac:dyDescent="0.4">
      <c r="J6187" s="25"/>
      <c r="K6187" s="25"/>
      <c r="L6187" s="25"/>
      <c r="M6187" s="25"/>
      <c r="N6187" s="25"/>
      <c r="P6187" s="25"/>
    </row>
    <row r="6188" spans="10:16" x14ac:dyDescent="0.4">
      <c r="J6188" s="25"/>
      <c r="K6188" s="25"/>
      <c r="L6188" s="25"/>
      <c r="M6188" s="25"/>
      <c r="N6188" s="25"/>
      <c r="P6188" s="25"/>
    </row>
    <row r="6189" spans="10:16" x14ac:dyDescent="0.4">
      <c r="J6189" s="25"/>
      <c r="K6189" s="25"/>
      <c r="L6189" s="25"/>
      <c r="M6189" s="25"/>
      <c r="N6189" s="25"/>
      <c r="P6189" s="25"/>
    </row>
    <row r="6190" spans="10:16" x14ac:dyDescent="0.4">
      <c r="J6190" s="25"/>
      <c r="K6190" s="25"/>
      <c r="L6190" s="25"/>
      <c r="M6190" s="25"/>
      <c r="N6190" s="25"/>
      <c r="P6190" s="25"/>
    </row>
    <row r="6191" spans="10:16" x14ac:dyDescent="0.4">
      <c r="J6191" s="25"/>
      <c r="K6191" s="25"/>
      <c r="L6191" s="25"/>
      <c r="M6191" s="25"/>
      <c r="N6191" s="25"/>
      <c r="P6191" s="25"/>
    </row>
    <row r="6192" spans="10:16" x14ac:dyDescent="0.4">
      <c r="J6192" s="25"/>
      <c r="K6192" s="25"/>
      <c r="L6192" s="25"/>
      <c r="M6192" s="25"/>
      <c r="N6192" s="25"/>
      <c r="P6192" s="25"/>
    </row>
    <row r="6193" spans="10:16" x14ac:dyDescent="0.4">
      <c r="J6193" s="25"/>
      <c r="K6193" s="25"/>
      <c r="L6193" s="25"/>
      <c r="M6193" s="25"/>
      <c r="N6193" s="25"/>
      <c r="P6193" s="25"/>
    </row>
    <row r="6194" spans="10:16" x14ac:dyDescent="0.4">
      <c r="J6194" s="25"/>
      <c r="K6194" s="25"/>
      <c r="L6194" s="25"/>
      <c r="M6194" s="25"/>
      <c r="N6194" s="25"/>
      <c r="P6194" s="25"/>
    </row>
    <row r="6195" spans="10:16" x14ac:dyDescent="0.4">
      <c r="J6195" s="25"/>
      <c r="K6195" s="25"/>
      <c r="L6195" s="25"/>
      <c r="M6195" s="25"/>
      <c r="N6195" s="25"/>
      <c r="P6195" s="25"/>
    </row>
    <row r="6196" spans="10:16" x14ac:dyDescent="0.4">
      <c r="J6196" s="25"/>
      <c r="K6196" s="25"/>
      <c r="L6196" s="25"/>
      <c r="M6196" s="25"/>
      <c r="N6196" s="25"/>
      <c r="P6196" s="25"/>
    </row>
    <row r="6197" spans="10:16" x14ac:dyDescent="0.4">
      <c r="J6197" s="25"/>
      <c r="K6197" s="25"/>
      <c r="L6197" s="25"/>
      <c r="M6197" s="25"/>
      <c r="N6197" s="25"/>
      <c r="P6197" s="25"/>
    </row>
    <row r="6198" spans="10:16" x14ac:dyDescent="0.4">
      <c r="J6198" s="25"/>
      <c r="K6198" s="25"/>
      <c r="L6198" s="25"/>
      <c r="M6198" s="25"/>
      <c r="N6198" s="25"/>
      <c r="P6198" s="25"/>
    </row>
    <row r="6199" spans="10:16" x14ac:dyDescent="0.4">
      <c r="J6199" s="25"/>
      <c r="K6199" s="25"/>
      <c r="L6199" s="25"/>
      <c r="M6199" s="25"/>
      <c r="N6199" s="25"/>
      <c r="P6199" s="25"/>
    </row>
    <row r="6200" spans="10:16" x14ac:dyDescent="0.4">
      <c r="J6200" s="25"/>
      <c r="K6200" s="25"/>
      <c r="L6200" s="25"/>
      <c r="M6200" s="25"/>
      <c r="N6200" s="25"/>
      <c r="P6200" s="25"/>
    </row>
    <row r="6201" spans="10:16" x14ac:dyDescent="0.4">
      <c r="J6201" s="25"/>
      <c r="K6201" s="25"/>
      <c r="L6201" s="25"/>
      <c r="M6201" s="25"/>
      <c r="N6201" s="25"/>
      <c r="P6201" s="25"/>
    </row>
    <row r="6202" spans="10:16" x14ac:dyDescent="0.4">
      <c r="J6202" s="25"/>
      <c r="K6202" s="25"/>
      <c r="L6202" s="25"/>
      <c r="M6202" s="25"/>
      <c r="N6202" s="25"/>
      <c r="P6202" s="25"/>
    </row>
    <row r="6203" spans="10:16" x14ac:dyDescent="0.4">
      <c r="J6203" s="25"/>
      <c r="K6203" s="25"/>
      <c r="L6203" s="25"/>
      <c r="M6203" s="25"/>
      <c r="N6203" s="25"/>
      <c r="P6203" s="25"/>
    </row>
    <row r="6204" spans="10:16" x14ac:dyDescent="0.4">
      <c r="J6204" s="25"/>
      <c r="K6204" s="25"/>
      <c r="L6204" s="25"/>
      <c r="M6204" s="25"/>
      <c r="N6204" s="25"/>
      <c r="P6204" s="25"/>
    </row>
    <row r="6205" spans="10:16" x14ac:dyDescent="0.4">
      <c r="J6205" s="25"/>
      <c r="K6205" s="25"/>
      <c r="L6205" s="25"/>
      <c r="M6205" s="25"/>
      <c r="N6205" s="25"/>
      <c r="P6205" s="25"/>
    </row>
    <row r="6206" spans="10:16" x14ac:dyDescent="0.4">
      <c r="J6206" s="25"/>
      <c r="K6206" s="25"/>
      <c r="L6206" s="25"/>
      <c r="M6206" s="25"/>
      <c r="N6206" s="25"/>
      <c r="P6206" s="25"/>
    </row>
    <row r="6207" spans="10:16" x14ac:dyDescent="0.4">
      <c r="J6207" s="25"/>
      <c r="K6207" s="25"/>
      <c r="L6207" s="25"/>
      <c r="M6207" s="25"/>
      <c r="N6207" s="25"/>
      <c r="P6207" s="25"/>
    </row>
    <row r="6208" spans="10:16" x14ac:dyDescent="0.4">
      <c r="J6208" s="25"/>
      <c r="K6208" s="25"/>
      <c r="L6208" s="25"/>
      <c r="M6208" s="25"/>
      <c r="N6208" s="25"/>
      <c r="P6208" s="25"/>
    </row>
    <row r="6209" spans="10:16" x14ac:dyDescent="0.4">
      <c r="J6209" s="25"/>
      <c r="K6209" s="25"/>
      <c r="L6209" s="25"/>
      <c r="M6209" s="25"/>
      <c r="N6209" s="25"/>
      <c r="P6209" s="25"/>
    </row>
    <row r="6210" spans="10:16" x14ac:dyDescent="0.4">
      <c r="J6210" s="25"/>
      <c r="K6210" s="25"/>
      <c r="L6210" s="25"/>
      <c r="M6210" s="25"/>
      <c r="N6210" s="25"/>
      <c r="P6210" s="25"/>
    </row>
    <row r="6211" spans="10:16" x14ac:dyDescent="0.4">
      <c r="J6211" s="25"/>
      <c r="K6211" s="25"/>
      <c r="L6211" s="25"/>
      <c r="M6211" s="25"/>
      <c r="N6211" s="25"/>
      <c r="P6211" s="25"/>
    </row>
    <row r="6212" spans="10:16" x14ac:dyDescent="0.4">
      <c r="J6212" s="25"/>
      <c r="K6212" s="25"/>
      <c r="L6212" s="25"/>
      <c r="M6212" s="25"/>
      <c r="N6212" s="25"/>
      <c r="P6212" s="25"/>
    </row>
    <row r="6213" spans="10:16" x14ac:dyDescent="0.4">
      <c r="J6213" s="25"/>
      <c r="K6213" s="25"/>
      <c r="L6213" s="25"/>
      <c r="M6213" s="25"/>
      <c r="N6213" s="25"/>
      <c r="P6213" s="25"/>
    </row>
    <row r="6214" spans="10:16" x14ac:dyDescent="0.4">
      <c r="J6214" s="25"/>
      <c r="K6214" s="25"/>
      <c r="L6214" s="25"/>
      <c r="M6214" s="25"/>
      <c r="N6214" s="25"/>
      <c r="P6214" s="25"/>
    </row>
    <row r="6215" spans="10:16" x14ac:dyDescent="0.4">
      <c r="J6215" s="25"/>
      <c r="K6215" s="25"/>
      <c r="L6215" s="25"/>
      <c r="M6215" s="25"/>
      <c r="N6215" s="25"/>
      <c r="P6215" s="25"/>
    </row>
    <row r="6216" spans="10:16" x14ac:dyDescent="0.4">
      <c r="J6216" s="25"/>
      <c r="K6216" s="25"/>
      <c r="L6216" s="25"/>
      <c r="M6216" s="25"/>
      <c r="N6216" s="25"/>
      <c r="P6216" s="25"/>
    </row>
    <row r="6217" spans="10:16" x14ac:dyDescent="0.4">
      <c r="J6217" s="25"/>
      <c r="K6217" s="25"/>
      <c r="L6217" s="25"/>
      <c r="M6217" s="25"/>
      <c r="N6217" s="25"/>
      <c r="P6217" s="25"/>
    </row>
    <row r="6218" spans="10:16" x14ac:dyDescent="0.4">
      <c r="J6218" s="25"/>
      <c r="K6218" s="25"/>
      <c r="L6218" s="25"/>
      <c r="M6218" s="25"/>
      <c r="N6218" s="25"/>
      <c r="P6218" s="25"/>
    </row>
    <row r="6219" spans="10:16" x14ac:dyDescent="0.4">
      <c r="J6219" s="25"/>
      <c r="K6219" s="25"/>
      <c r="L6219" s="25"/>
      <c r="M6219" s="25"/>
      <c r="N6219" s="25"/>
      <c r="P6219" s="25"/>
    </row>
    <row r="6220" spans="10:16" x14ac:dyDescent="0.4">
      <c r="J6220" s="25"/>
      <c r="K6220" s="25"/>
      <c r="L6220" s="25"/>
      <c r="M6220" s="25"/>
      <c r="N6220" s="25"/>
      <c r="P6220" s="25"/>
    </row>
    <row r="6221" spans="10:16" x14ac:dyDescent="0.4">
      <c r="J6221" s="25"/>
      <c r="K6221" s="25"/>
      <c r="L6221" s="25"/>
      <c r="M6221" s="25"/>
      <c r="N6221" s="25"/>
      <c r="P6221" s="25"/>
    </row>
    <row r="6222" spans="10:16" x14ac:dyDescent="0.4">
      <c r="J6222" s="25"/>
      <c r="K6222" s="25"/>
      <c r="L6222" s="25"/>
      <c r="M6222" s="25"/>
      <c r="N6222" s="25"/>
      <c r="P6222" s="25"/>
    </row>
    <row r="6223" spans="10:16" x14ac:dyDescent="0.4">
      <c r="J6223" s="25"/>
      <c r="K6223" s="25"/>
      <c r="L6223" s="25"/>
      <c r="M6223" s="25"/>
      <c r="N6223" s="25"/>
      <c r="P6223" s="25"/>
    </row>
    <row r="6224" spans="10:16" x14ac:dyDescent="0.4">
      <c r="J6224" s="25"/>
      <c r="K6224" s="25"/>
      <c r="L6224" s="25"/>
      <c r="M6224" s="25"/>
      <c r="N6224" s="25"/>
      <c r="P6224" s="25"/>
    </row>
    <row r="6225" spans="10:16" x14ac:dyDescent="0.4">
      <c r="J6225" s="25"/>
      <c r="K6225" s="25"/>
      <c r="L6225" s="25"/>
      <c r="M6225" s="25"/>
      <c r="N6225" s="25"/>
      <c r="P6225" s="25"/>
    </row>
    <row r="6226" spans="10:16" x14ac:dyDescent="0.4">
      <c r="J6226" s="25"/>
      <c r="K6226" s="25"/>
      <c r="L6226" s="25"/>
      <c r="M6226" s="25"/>
      <c r="N6226" s="25"/>
      <c r="P6226" s="25"/>
    </row>
    <row r="6227" spans="10:16" x14ac:dyDescent="0.4">
      <c r="J6227" s="25"/>
      <c r="K6227" s="25"/>
      <c r="L6227" s="25"/>
      <c r="M6227" s="25"/>
      <c r="N6227" s="25"/>
      <c r="P6227" s="25"/>
    </row>
    <row r="6228" spans="10:16" x14ac:dyDescent="0.4">
      <c r="J6228" s="25"/>
      <c r="K6228" s="25"/>
      <c r="L6228" s="25"/>
      <c r="M6228" s="25"/>
      <c r="N6228" s="25"/>
      <c r="P6228" s="25"/>
    </row>
    <row r="6229" spans="10:16" x14ac:dyDescent="0.4">
      <c r="J6229" s="25"/>
      <c r="K6229" s="25"/>
      <c r="L6229" s="25"/>
      <c r="M6229" s="25"/>
      <c r="N6229" s="25"/>
      <c r="P6229" s="25"/>
    </row>
    <row r="6230" spans="10:16" x14ac:dyDescent="0.4">
      <c r="J6230" s="25"/>
      <c r="K6230" s="25"/>
      <c r="L6230" s="25"/>
      <c r="M6230" s="25"/>
      <c r="N6230" s="25"/>
      <c r="P6230" s="25"/>
    </row>
    <row r="6231" spans="10:16" x14ac:dyDescent="0.4">
      <c r="J6231" s="25"/>
      <c r="K6231" s="25"/>
      <c r="L6231" s="25"/>
      <c r="M6231" s="25"/>
      <c r="N6231" s="25"/>
      <c r="P6231" s="25"/>
    </row>
    <row r="6232" spans="10:16" x14ac:dyDescent="0.4">
      <c r="J6232" s="25"/>
      <c r="K6232" s="25"/>
      <c r="L6232" s="25"/>
      <c r="M6232" s="25"/>
      <c r="N6232" s="25"/>
      <c r="P6232" s="25"/>
    </row>
    <row r="6233" spans="10:16" x14ac:dyDescent="0.4">
      <c r="J6233" s="25"/>
      <c r="K6233" s="25"/>
      <c r="L6233" s="25"/>
      <c r="M6233" s="25"/>
      <c r="N6233" s="25"/>
      <c r="P6233" s="25"/>
    </row>
    <row r="6234" spans="10:16" x14ac:dyDescent="0.4">
      <c r="J6234" s="25"/>
      <c r="K6234" s="25"/>
      <c r="L6234" s="25"/>
      <c r="M6234" s="25"/>
      <c r="N6234" s="25"/>
      <c r="P6234" s="25"/>
    </row>
    <row r="6235" spans="10:16" x14ac:dyDescent="0.4">
      <c r="J6235" s="25"/>
      <c r="K6235" s="25"/>
      <c r="L6235" s="25"/>
      <c r="M6235" s="25"/>
      <c r="N6235" s="25"/>
      <c r="P6235" s="25"/>
    </row>
    <row r="6236" spans="10:16" x14ac:dyDescent="0.4">
      <c r="J6236" s="25"/>
      <c r="K6236" s="25"/>
      <c r="L6236" s="25"/>
      <c r="M6236" s="25"/>
      <c r="N6236" s="25"/>
      <c r="P6236" s="25"/>
    </row>
    <row r="6237" spans="10:16" x14ac:dyDescent="0.4">
      <c r="J6237" s="25"/>
      <c r="K6237" s="25"/>
      <c r="L6237" s="25"/>
      <c r="M6237" s="25"/>
      <c r="N6237" s="25"/>
      <c r="P6237" s="25"/>
    </row>
    <row r="6238" spans="10:16" x14ac:dyDescent="0.4">
      <c r="J6238" s="25"/>
      <c r="K6238" s="25"/>
      <c r="L6238" s="25"/>
      <c r="M6238" s="25"/>
      <c r="N6238" s="25"/>
      <c r="P6238" s="25"/>
    </row>
    <row r="6239" spans="10:16" x14ac:dyDescent="0.4">
      <c r="J6239" s="25"/>
      <c r="K6239" s="25"/>
      <c r="L6239" s="25"/>
      <c r="M6239" s="25"/>
      <c r="N6239" s="25"/>
      <c r="P6239" s="25"/>
    </row>
    <row r="6240" spans="10:16" x14ac:dyDescent="0.4">
      <c r="J6240" s="25"/>
      <c r="K6240" s="25"/>
      <c r="L6240" s="25"/>
      <c r="M6240" s="25"/>
      <c r="N6240" s="25"/>
      <c r="P6240" s="25"/>
    </row>
    <row r="6241" spans="10:16" x14ac:dyDescent="0.4">
      <c r="J6241" s="25"/>
      <c r="K6241" s="25"/>
      <c r="L6241" s="25"/>
      <c r="M6241" s="25"/>
      <c r="N6241" s="25"/>
      <c r="P6241" s="25"/>
    </row>
    <row r="6242" spans="10:16" x14ac:dyDescent="0.4">
      <c r="J6242" s="25"/>
      <c r="K6242" s="25"/>
      <c r="L6242" s="25"/>
      <c r="M6242" s="25"/>
      <c r="N6242" s="25"/>
      <c r="P6242" s="25"/>
    </row>
    <row r="6243" spans="10:16" x14ac:dyDescent="0.4">
      <c r="J6243" s="25"/>
      <c r="K6243" s="25"/>
      <c r="L6243" s="25"/>
      <c r="M6243" s="25"/>
      <c r="N6243" s="25"/>
      <c r="P6243" s="25"/>
    </row>
    <row r="6244" spans="10:16" x14ac:dyDescent="0.4">
      <c r="J6244" s="25"/>
      <c r="K6244" s="25"/>
      <c r="L6244" s="25"/>
      <c r="M6244" s="25"/>
      <c r="N6244" s="25"/>
      <c r="P6244" s="25"/>
    </row>
    <row r="6245" spans="10:16" x14ac:dyDescent="0.4">
      <c r="J6245" s="25"/>
      <c r="K6245" s="25"/>
      <c r="L6245" s="25"/>
      <c r="M6245" s="25"/>
      <c r="N6245" s="25"/>
      <c r="P6245" s="25"/>
    </row>
    <row r="6246" spans="10:16" x14ac:dyDescent="0.4">
      <c r="J6246" s="25"/>
      <c r="K6246" s="25"/>
      <c r="L6246" s="25"/>
      <c r="M6246" s="25"/>
      <c r="N6246" s="25"/>
      <c r="P6246" s="25"/>
    </row>
    <row r="6247" spans="10:16" x14ac:dyDescent="0.4">
      <c r="J6247" s="25"/>
      <c r="K6247" s="25"/>
      <c r="L6247" s="25"/>
      <c r="M6247" s="25"/>
      <c r="N6247" s="25"/>
      <c r="P6247" s="25"/>
    </row>
    <row r="6248" spans="10:16" x14ac:dyDescent="0.4">
      <c r="J6248" s="25"/>
      <c r="K6248" s="25"/>
      <c r="L6248" s="25"/>
      <c r="M6248" s="25"/>
      <c r="N6248" s="25"/>
      <c r="P6248" s="25"/>
    </row>
    <row r="6249" spans="10:16" x14ac:dyDescent="0.4">
      <c r="J6249" s="25"/>
      <c r="K6249" s="25"/>
      <c r="L6249" s="25"/>
      <c r="M6249" s="25"/>
      <c r="N6249" s="25"/>
      <c r="P6249" s="25"/>
    </row>
    <row r="6250" spans="10:16" x14ac:dyDescent="0.4">
      <c r="J6250" s="25"/>
      <c r="K6250" s="25"/>
      <c r="L6250" s="25"/>
      <c r="M6250" s="25"/>
      <c r="N6250" s="25"/>
      <c r="P6250" s="25"/>
    </row>
    <row r="6251" spans="10:16" x14ac:dyDescent="0.4">
      <c r="J6251" s="25"/>
      <c r="K6251" s="25"/>
      <c r="L6251" s="25"/>
      <c r="M6251" s="25"/>
      <c r="N6251" s="25"/>
      <c r="P6251" s="25"/>
    </row>
    <row r="6252" spans="10:16" x14ac:dyDescent="0.4">
      <c r="J6252" s="25"/>
      <c r="K6252" s="25"/>
      <c r="L6252" s="25"/>
      <c r="M6252" s="25"/>
      <c r="N6252" s="25"/>
      <c r="P6252" s="25"/>
    </row>
    <row r="6253" spans="10:16" x14ac:dyDescent="0.4">
      <c r="J6253" s="25"/>
      <c r="K6253" s="25"/>
      <c r="L6253" s="25"/>
      <c r="M6253" s="25"/>
      <c r="N6253" s="25"/>
      <c r="P6253" s="25"/>
    </row>
    <row r="6254" spans="10:16" x14ac:dyDescent="0.4">
      <c r="J6254" s="25"/>
      <c r="K6254" s="25"/>
      <c r="L6254" s="25"/>
      <c r="M6254" s="25"/>
      <c r="N6254" s="25"/>
      <c r="P6254" s="25"/>
    </row>
    <row r="6255" spans="10:16" x14ac:dyDescent="0.4">
      <c r="J6255" s="25"/>
      <c r="K6255" s="25"/>
      <c r="L6255" s="25"/>
      <c r="M6255" s="25"/>
      <c r="N6255" s="25"/>
      <c r="P6255" s="25"/>
    </row>
    <row r="6256" spans="10:16" x14ac:dyDescent="0.4">
      <c r="J6256" s="25"/>
      <c r="K6256" s="25"/>
      <c r="L6256" s="25"/>
      <c r="M6256" s="25"/>
      <c r="N6256" s="25"/>
      <c r="P6256" s="25"/>
    </row>
    <row r="6257" spans="10:16" x14ac:dyDescent="0.4">
      <c r="J6257" s="25"/>
      <c r="K6257" s="25"/>
      <c r="L6257" s="25"/>
      <c r="M6257" s="25"/>
      <c r="N6257" s="25"/>
      <c r="P6257" s="25"/>
    </row>
    <row r="6258" spans="10:16" x14ac:dyDescent="0.4">
      <c r="J6258" s="25"/>
      <c r="K6258" s="25"/>
      <c r="L6258" s="25"/>
      <c r="M6258" s="25"/>
      <c r="N6258" s="25"/>
      <c r="P6258" s="25"/>
    </row>
    <row r="6259" spans="10:16" x14ac:dyDescent="0.4">
      <c r="J6259" s="25"/>
      <c r="K6259" s="25"/>
      <c r="L6259" s="25"/>
      <c r="M6259" s="25"/>
      <c r="N6259" s="25"/>
      <c r="P6259" s="25"/>
    </row>
    <row r="6260" spans="10:16" x14ac:dyDescent="0.4">
      <c r="J6260" s="25"/>
      <c r="K6260" s="25"/>
      <c r="L6260" s="25"/>
      <c r="M6260" s="25"/>
      <c r="N6260" s="25"/>
      <c r="P6260" s="25"/>
    </row>
    <row r="6261" spans="10:16" x14ac:dyDescent="0.4">
      <c r="J6261" s="25"/>
      <c r="K6261" s="25"/>
      <c r="L6261" s="25"/>
      <c r="M6261" s="25"/>
      <c r="N6261" s="25"/>
      <c r="P6261" s="25"/>
    </row>
    <row r="6262" spans="10:16" x14ac:dyDescent="0.4">
      <c r="J6262" s="25"/>
      <c r="K6262" s="25"/>
      <c r="L6262" s="25"/>
      <c r="M6262" s="25"/>
      <c r="N6262" s="25"/>
      <c r="P6262" s="25"/>
    </row>
    <row r="6263" spans="10:16" x14ac:dyDescent="0.4">
      <c r="J6263" s="25"/>
      <c r="K6263" s="25"/>
      <c r="L6263" s="25"/>
      <c r="M6263" s="25"/>
      <c r="N6263" s="25"/>
      <c r="P6263" s="25"/>
    </row>
    <row r="6264" spans="10:16" x14ac:dyDescent="0.4">
      <c r="J6264" s="25"/>
      <c r="K6264" s="25"/>
      <c r="L6264" s="25"/>
      <c r="M6264" s="25"/>
      <c r="N6264" s="25"/>
      <c r="P6264" s="25"/>
    </row>
    <row r="6265" spans="10:16" x14ac:dyDescent="0.4">
      <c r="J6265" s="25"/>
      <c r="K6265" s="25"/>
      <c r="L6265" s="25"/>
      <c r="M6265" s="25"/>
      <c r="N6265" s="25"/>
      <c r="P6265" s="25"/>
    </row>
    <row r="6266" spans="10:16" x14ac:dyDescent="0.4">
      <c r="J6266" s="25"/>
      <c r="K6266" s="25"/>
      <c r="L6266" s="25"/>
      <c r="M6266" s="25"/>
      <c r="N6266" s="25"/>
      <c r="P6266" s="25"/>
    </row>
    <row r="6267" spans="10:16" x14ac:dyDescent="0.4">
      <c r="J6267" s="25"/>
      <c r="K6267" s="25"/>
      <c r="L6267" s="25"/>
      <c r="M6267" s="25"/>
      <c r="N6267" s="25"/>
      <c r="P6267" s="25"/>
    </row>
    <row r="6268" spans="10:16" x14ac:dyDescent="0.4">
      <c r="J6268" s="25"/>
      <c r="K6268" s="25"/>
      <c r="L6268" s="25"/>
      <c r="M6268" s="25"/>
      <c r="N6268" s="25"/>
      <c r="P6268" s="25"/>
    </row>
    <row r="6269" spans="10:16" x14ac:dyDescent="0.4">
      <c r="J6269" s="25"/>
      <c r="K6269" s="25"/>
      <c r="L6269" s="25"/>
      <c r="M6269" s="25"/>
      <c r="N6269" s="25"/>
      <c r="P6269" s="25"/>
    </row>
    <row r="6270" spans="10:16" x14ac:dyDescent="0.4">
      <c r="J6270" s="25"/>
      <c r="K6270" s="25"/>
      <c r="L6270" s="25"/>
      <c r="M6270" s="25"/>
      <c r="N6270" s="25"/>
      <c r="P6270" s="25"/>
    </row>
    <row r="6271" spans="10:16" x14ac:dyDescent="0.4">
      <c r="J6271" s="25"/>
      <c r="K6271" s="25"/>
      <c r="L6271" s="25"/>
      <c r="M6271" s="25"/>
      <c r="N6271" s="25"/>
      <c r="P6271" s="25"/>
    </row>
    <row r="6272" spans="10:16" x14ac:dyDescent="0.4">
      <c r="J6272" s="25"/>
      <c r="K6272" s="25"/>
      <c r="L6272" s="25"/>
      <c r="M6272" s="25"/>
      <c r="N6272" s="25"/>
      <c r="P6272" s="25"/>
    </row>
    <row r="6273" spans="10:16" x14ac:dyDescent="0.4">
      <c r="J6273" s="25"/>
      <c r="K6273" s="25"/>
      <c r="L6273" s="25"/>
      <c r="M6273" s="25"/>
      <c r="N6273" s="25"/>
      <c r="P6273" s="25"/>
    </row>
    <row r="6274" spans="10:16" x14ac:dyDescent="0.4">
      <c r="J6274" s="25"/>
      <c r="K6274" s="25"/>
      <c r="L6274" s="25"/>
      <c r="M6274" s="25"/>
      <c r="N6274" s="25"/>
      <c r="P6274" s="25"/>
    </row>
    <row r="6275" spans="10:16" x14ac:dyDescent="0.4">
      <c r="J6275" s="25"/>
      <c r="K6275" s="25"/>
      <c r="L6275" s="25"/>
      <c r="M6275" s="25"/>
      <c r="N6275" s="25"/>
      <c r="P6275" s="25"/>
    </row>
    <row r="6276" spans="10:16" x14ac:dyDescent="0.4">
      <c r="J6276" s="25"/>
      <c r="K6276" s="25"/>
      <c r="L6276" s="25"/>
      <c r="M6276" s="25"/>
      <c r="N6276" s="25"/>
      <c r="P6276" s="25"/>
    </row>
    <row r="6277" spans="10:16" x14ac:dyDescent="0.4">
      <c r="J6277" s="25"/>
      <c r="K6277" s="25"/>
      <c r="L6277" s="25"/>
      <c r="M6277" s="25"/>
      <c r="N6277" s="25"/>
      <c r="P6277" s="25"/>
    </row>
    <row r="6278" spans="10:16" x14ac:dyDescent="0.4">
      <c r="J6278" s="25"/>
      <c r="K6278" s="25"/>
      <c r="L6278" s="25"/>
      <c r="M6278" s="25"/>
      <c r="N6278" s="25"/>
      <c r="P6278" s="25"/>
    </row>
    <row r="6279" spans="10:16" x14ac:dyDescent="0.4">
      <c r="J6279" s="25"/>
      <c r="K6279" s="25"/>
      <c r="L6279" s="25"/>
      <c r="M6279" s="25"/>
      <c r="N6279" s="25"/>
      <c r="P6279" s="25"/>
    </row>
    <row r="6280" spans="10:16" x14ac:dyDescent="0.4">
      <c r="J6280" s="25"/>
      <c r="K6280" s="25"/>
      <c r="L6280" s="25"/>
      <c r="M6280" s="25"/>
      <c r="N6280" s="25"/>
      <c r="P6280" s="25"/>
    </row>
    <row r="6281" spans="10:16" x14ac:dyDescent="0.4">
      <c r="J6281" s="25"/>
      <c r="K6281" s="25"/>
      <c r="L6281" s="25"/>
      <c r="M6281" s="25"/>
      <c r="N6281" s="25"/>
      <c r="P6281" s="25"/>
    </row>
    <row r="6282" spans="10:16" x14ac:dyDescent="0.4">
      <c r="J6282" s="25"/>
      <c r="K6282" s="25"/>
      <c r="L6282" s="25"/>
      <c r="M6282" s="25"/>
      <c r="N6282" s="25"/>
      <c r="P6282" s="25"/>
    </row>
    <row r="6283" spans="10:16" x14ac:dyDescent="0.4">
      <c r="J6283" s="25"/>
      <c r="K6283" s="25"/>
      <c r="L6283" s="25"/>
      <c r="M6283" s="25"/>
      <c r="N6283" s="25"/>
      <c r="P6283" s="25"/>
    </row>
    <row r="6284" spans="10:16" x14ac:dyDescent="0.4">
      <c r="J6284" s="25"/>
      <c r="K6284" s="25"/>
      <c r="L6284" s="25"/>
      <c r="M6284" s="25"/>
      <c r="N6284" s="25"/>
      <c r="P6284" s="25"/>
    </row>
    <row r="6285" spans="10:16" x14ac:dyDescent="0.4">
      <c r="J6285" s="25"/>
      <c r="K6285" s="25"/>
      <c r="L6285" s="25"/>
      <c r="M6285" s="25"/>
      <c r="N6285" s="25"/>
      <c r="P6285" s="25"/>
    </row>
    <row r="6286" spans="10:16" x14ac:dyDescent="0.4">
      <c r="J6286" s="25"/>
      <c r="K6286" s="25"/>
      <c r="L6286" s="25"/>
      <c r="M6286" s="25"/>
      <c r="N6286" s="25"/>
      <c r="P6286" s="25"/>
    </row>
    <row r="6287" spans="10:16" x14ac:dyDescent="0.4">
      <c r="J6287" s="25"/>
      <c r="K6287" s="25"/>
      <c r="L6287" s="25"/>
      <c r="M6287" s="25"/>
      <c r="N6287" s="25"/>
      <c r="P6287" s="25"/>
    </row>
    <row r="6288" spans="10:16" x14ac:dyDescent="0.4">
      <c r="J6288" s="25"/>
      <c r="K6288" s="25"/>
      <c r="L6288" s="25"/>
      <c r="M6288" s="25"/>
      <c r="N6288" s="25"/>
      <c r="P6288" s="25"/>
    </row>
    <row r="6289" spans="10:16" x14ac:dyDescent="0.4">
      <c r="J6289" s="25"/>
      <c r="K6289" s="25"/>
      <c r="L6289" s="25"/>
      <c r="M6289" s="25"/>
      <c r="N6289" s="25"/>
      <c r="P6289" s="25"/>
    </row>
    <row r="6290" spans="10:16" x14ac:dyDescent="0.4">
      <c r="J6290" s="25"/>
      <c r="K6290" s="25"/>
      <c r="L6290" s="25"/>
      <c r="M6290" s="25"/>
      <c r="N6290" s="25"/>
      <c r="P6290" s="25"/>
    </row>
    <row r="6291" spans="10:16" x14ac:dyDescent="0.4">
      <c r="J6291" s="25"/>
      <c r="K6291" s="25"/>
      <c r="L6291" s="25"/>
      <c r="M6291" s="25"/>
      <c r="N6291" s="25"/>
      <c r="P6291" s="25"/>
    </row>
    <row r="6292" spans="10:16" x14ac:dyDescent="0.4">
      <c r="J6292" s="25"/>
      <c r="K6292" s="25"/>
      <c r="L6292" s="25"/>
      <c r="M6292" s="25"/>
      <c r="N6292" s="25"/>
      <c r="P6292" s="25"/>
    </row>
    <row r="6293" spans="10:16" x14ac:dyDescent="0.4">
      <c r="J6293" s="25"/>
      <c r="K6293" s="25"/>
      <c r="L6293" s="25"/>
      <c r="M6293" s="25"/>
      <c r="N6293" s="25"/>
      <c r="P6293" s="25"/>
    </row>
    <row r="6294" spans="10:16" x14ac:dyDescent="0.4">
      <c r="J6294" s="25"/>
      <c r="K6294" s="25"/>
      <c r="L6294" s="25"/>
      <c r="M6294" s="25"/>
      <c r="N6294" s="25"/>
      <c r="P6294" s="25"/>
    </row>
    <row r="6295" spans="10:16" x14ac:dyDescent="0.4">
      <c r="J6295" s="25"/>
      <c r="K6295" s="25"/>
      <c r="L6295" s="25"/>
      <c r="M6295" s="25"/>
      <c r="N6295" s="25"/>
      <c r="P6295" s="25"/>
    </row>
    <row r="6296" spans="10:16" x14ac:dyDescent="0.4">
      <c r="J6296" s="25"/>
      <c r="K6296" s="25"/>
      <c r="L6296" s="25"/>
      <c r="M6296" s="25"/>
      <c r="N6296" s="25"/>
      <c r="P6296" s="25"/>
    </row>
    <row r="6297" spans="10:16" x14ac:dyDescent="0.4">
      <c r="J6297" s="25"/>
      <c r="K6297" s="25"/>
      <c r="L6297" s="25"/>
      <c r="M6297" s="25"/>
      <c r="N6297" s="25"/>
      <c r="P6297" s="25"/>
    </row>
    <row r="6298" spans="10:16" x14ac:dyDescent="0.4">
      <c r="J6298" s="25"/>
      <c r="K6298" s="25"/>
      <c r="L6298" s="25"/>
      <c r="M6298" s="25"/>
      <c r="N6298" s="25"/>
      <c r="P6298" s="25"/>
    </row>
    <row r="6299" spans="10:16" x14ac:dyDescent="0.4">
      <c r="J6299" s="25"/>
      <c r="K6299" s="25"/>
      <c r="L6299" s="25"/>
      <c r="M6299" s="25"/>
      <c r="N6299" s="25"/>
      <c r="P6299" s="25"/>
    </row>
    <row r="6300" spans="10:16" x14ac:dyDescent="0.4">
      <c r="J6300" s="25"/>
      <c r="K6300" s="25"/>
      <c r="L6300" s="25"/>
      <c r="M6300" s="25"/>
      <c r="N6300" s="25"/>
      <c r="P6300" s="25"/>
    </row>
    <row r="6301" spans="10:16" x14ac:dyDescent="0.4">
      <c r="J6301" s="25"/>
      <c r="K6301" s="25"/>
      <c r="L6301" s="25"/>
      <c r="M6301" s="25"/>
      <c r="N6301" s="25"/>
      <c r="P6301" s="25"/>
    </row>
    <row r="6302" spans="10:16" x14ac:dyDescent="0.4">
      <c r="J6302" s="25"/>
      <c r="K6302" s="25"/>
      <c r="L6302" s="25"/>
      <c r="M6302" s="25"/>
      <c r="N6302" s="25"/>
      <c r="P6302" s="25"/>
    </row>
    <row r="6303" spans="10:16" x14ac:dyDescent="0.4">
      <c r="J6303" s="25"/>
      <c r="K6303" s="25"/>
      <c r="L6303" s="25"/>
      <c r="M6303" s="25"/>
      <c r="N6303" s="25"/>
      <c r="P6303" s="25"/>
    </row>
    <row r="6304" spans="10:16" x14ac:dyDescent="0.4">
      <c r="J6304" s="25"/>
      <c r="K6304" s="25"/>
      <c r="L6304" s="25"/>
      <c r="M6304" s="25"/>
      <c r="N6304" s="25"/>
      <c r="P6304" s="25"/>
    </row>
    <row r="6305" spans="10:16" x14ac:dyDescent="0.4">
      <c r="J6305" s="25"/>
      <c r="K6305" s="25"/>
      <c r="L6305" s="25"/>
      <c r="M6305" s="25"/>
      <c r="N6305" s="25"/>
      <c r="P6305" s="25"/>
    </row>
    <row r="6306" spans="10:16" x14ac:dyDescent="0.4">
      <c r="J6306" s="25"/>
      <c r="K6306" s="25"/>
      <c r="L6306" s="25"/>
      <c r="M6306" s="25"/>
      <c r="N6306" s="25"/>
      <c r="P6306" s="25"/>
    </row>
    <row r="6307" spans="10:16" x14ac:dyDescent="0.4">
      <c r="J6307" s="25"/>
      <c r="K6307" s="25"/>
      <c r="L6307" s="25"/>
      <c r="M6307" s="25"/>
      <c r="N6307" s="25"/>
      <c r="P6307" s="25"/>
    </row>
    <row r="6308" spans="10:16" x14ac:dyDescent="0.4">
      <c r="J6308" s="25"/>
      <c r="K6308" s="25"/>
      <c r="L6308" s="25"/>
      <c r="M6308" s="25"/>
      <c r="N6308" s="25"/>
      <c r="P6308" s="25"/>
    </row>
    <row r="6309" spans="10:16" x14ac:dyDescent="0.4">
      <c r="J6309" s="25"/>
      <c r="K6309" s="25"/>
      <c r="L6309" s="25"/>
      <c r="M6309" s="25"/>
      <c r="N6309" s="25"/>
      <c r="P6309" s="25"/>
    </row>
    <row r="6310" spans="10:16" x14ac:dyDescent="0.4">
      <c r="J6310" s="25"/>
      <c r="K6310" s="25"/>
      <c r="L6310" s="25"/>
      <c r="M6310" s="25"/>
      <c r="N6310" s="25"/>
      <c r="P6310" s="25"/>
    </row>
    <row r="6311" spans="10:16" x14ac:dyDescent="0.4">
      <c r="J6311" s="25"/>
      <c r="K6311" s="25"/>
      <c r="L6311" s="25"/>
      <c r="M6311" s="25"/>
      <c r="N6311" s="25"/>
      <c r="P6311" s="25"/>
    </row>
    <row r="6312" spans="10:16" x14ac:dyDescent="0.4">
      <c r="J6312" s="25"/>
      <c r="K6312" s="25"/>
      <c r="L6312" s="25"/>
      <c r="M6312" s="25"/>
      <c r="N6312" s="25"/>
      <c r="P6312" s="25"/>
    </row>
    <row r="6313" spans="10:16" x14ac:dyDescent="0.4">
      <c r="J6313" s="25"/>
      <c r="K6313" s="25"/>
      <c r="L6313" s="25"/>
      <c r="M6313" s="25"/>
      <c r="N6313" s="25"/>
      <c r="P6313" s="25"/>
    </row>
    <row r="6314" spans="10:16" x14ac:dyDescent="0.4">
      <c r="J6314" s="25"/>
      <c r="K6314" s="25"/>
      <c r="L6314" s="25"/>
      <c r="M6314" s="25"/>
      <c r="N6314" s="25"/>
      <c r="P6314" s="25"/>
    </row>
    <row r="6315" spans="10:16" x14ac:dyDescent="0.4">
      <c r="J6315" s="25"/>
      <c r="K6315" s="25"/>
      <c r="L6315" s="25"/>
      <c r="M6315" s="25"/>
      <c r="N6315" s="25"/>
      <c r="P6315" s="25"/>
    </row>
    <row r="6316" spans="10:16" x14ac:dyDescent="0.4">
      <c r="J6316" s="25"/>
      <c r="K6316" s="25"/>
      <c r="L6316" s="25"/>
      <c r="M6316" s="25"/>
      <c r="N6316" s="25"/>
      <c r="P6316" s="25"/>
    </row>
    <row r="6317" spans="10:16" x14ac:dyDescent="0.4">
      <c r="J6317" s="25"/>
      <c r="K6317" s="25"/>
      <c r="L6317" s="25"/>
      <c r="M6317" s="25"/>
      <c r="N6317" s="25"/>
      <c r="P6317" s="25"/>
    </row>
    <row r="6318" spans="10:16" x14ac:dyDescent="0.4">
      <c r="J6318" s="25"/>
      <c r="K6318" s="25"/>
      <c r="L6318" s="25"/>
      <c r="M6318" s="25"/>
      <c r="N6318" s="25"/>
      <c r="P6318" s="25"/>
    </row>
    <row r="6319" spans="10:16" x14ac:dyDescent="0.4">
      <c r="J6319" s="25"/>
      <c r="K6319" s="25"/>
      <c r="L6319" s="25"/>
      <c r="M6319" s="25"/>
      <c r="N6319" s="25"/>
      <c r="P6319" s="25"/>
    </row>
    <row r="6320" spans="10:16" x14ac:dyDescent="0.4">
      <c r="J6320" s="25"/>
      <c r="K6320" s="25"/>
      <c r="L6320" s="25"/>
      <c r="M6320" s="25"/>
      <c r="N6320" s="25"/>
      <c r="P6320" s="25"/>
    </row>
    <row r="6321" spans="10:16" x14ac:dyDescent="0.4">
      <c r="J6321" s="25"/>
      <c r="K6321" s="25"/>
      <c r="L6321" s="25"/>
      <c r="M6321" s="25"/>
      <c r="N6321" s="25"/>
      <c r="P6321" s="25"/>
    </row>
    <row r="6322" spans="10:16" x14ac:dyDescent="0.4">
      <c r="J6322" s="25"/>
      <c r="K6322" s="25"/>
      <c r="L6322" s="25"/>
      <c r="M6322" s="25"/>
      <c r="N6322" s="25"/>
      <c r="P6322" s="25"/>
    </row>
    <row r="6323" spans="10:16" x14ac:dyDescent="0.4">
      <c r="J6323" s="25"/>
      <c r="K6323" s="25"/>
      <c r="L6323" s="25"/>
      <c r="M6323" s="25"/>
      <c r="N6323" s="25"/>
      <c r="P6323" s="25"/>
    </row>
    <row r="6324" spans="10:16" x14ac:dyDescent="0.4">
      <c r="J6324" s="25"/>
      <c r="K6324" s="25"/>
      <c r="L6324" s="25"/>
      <c r="M6324" s="25"/>
      <c r="N6324" s="25"/>
      <c r="P6324" s="25"/>
    </row>
    <row r="6325" spans="10:16" x14ac:dyDescent="0.4">
      <c r="J6325" s="25"/>
      <c r="K6325" s="25"/>
      <c r="L6325" s="25"/>
      <c r="M6325" s="25"/>
      <c r="N6325" s="25"/>
      <c r="P6325" s="25"/>
    </row>
    <row r="6326" spans="10:16" x14ac:dyDescent="0.4">
      <c r="J6326" s="25"/>
      <c r="K6326" s="25"/>
      <c r="L6326" s="25"/>
      <c r="M6326" s="25"/>
      <c r="N6326" s="25"/>
      <c r="P6326" s="25"/>
    </row>
    <row r="6327" spans="10:16" x14ac:dyDescent="0.4">
      <c r="J6327" s="25"/>
      <c r="K6327" s="25"/>
      <c r="L6327" s="25"/>
      <c r="M6327" s="25"/>
      <c r="N6327" s="25"/>
      <c r="P6327" s="25"/>
    </row>
    <row r="6328" spans="10:16" x14ac:dyDescent="0.4">
      <c r="J6328" s="25"/>
      <c r="K6328" s="25"/>
      <c r="L6328" s="25"/>
      <c r="M6328" s="25"/>
      <c r="N6328" s="25"/>
      <c r="P6328" s="25"/>
    </row>
    <row r="6329" spans="10:16" x14ac:dyDescent="0.4">
      <c r="J6329" s="25"/>
      <c r="K6329" s="25"/>
      <c r="L6329" s="25"/>
      <c r="M6329" s="25"/>
      <c r="N6329" s="25"/>
      <c r="P6329" s="25"/>
    </row>
    <row r="6330" spans="10:16" x14ac:dyDescent="0.4">
      <c r="J6330" s="25"/>
      <c r="K6330" s="25"/>
      <c r="L6330" s="25"/>
      <c r="M6330" s="25"/>
      <c r="N6330" s="25"/>
      <c r="P6330" s="25"/>
    </row>
    <row r="6331" spans="10:16" x14ac:dyDescent="0.4">
      <c r="J6331" s="25"/>
      <c r="K6331" s="25"/>
      <c r="L6331" s="25"/>
      <c r="M6331" s="25"/>
      <c r="N6331" s="25"/>
      <c r="P6331" s="25"/>
    </row>
    <row r="6332" spans="10:16" x14ac:dyDescent="0.4">
      <c r="J6332" s="25"/>
      <c r="K6332" s="25"/>
      <c r="L6332" s="25"/>
      <c r="M6332" s="25"/>
      <c r="N6332" s="25"/>
      <c r="P6332" s="25"/>
    </row>
    <row r="6333" spans="10:16" x14ac:dyDescent="0.4">
      <c r="J6333" s="25"/>
      <c r="K6333" s="25"/>
      <c r="L6333" s="25"/>
      <c r="M6333" s="25"/>
      <c r="N6333" s="25"/>
      <c r="P6333" s="25"/>
    </row>
    <row r="6334" spans="10:16" x14ac:dyDescent="0.4">
      <c r="J6334" s="25"/>
      <c r="K6334" s="25"/>
      <c r="L6334" s="25"/>
      <c r="M6334" s="25"/>
      <c r="N6334" s="25"/>
      <c r="P6334" s="25"/>
    </row>
    <row r="6335" spans="10:16" x14ac:dyDescent="0.4">
      <c r="J6335" s="25"/>
      <c r="K6335" s="25"/>
      <c r="L6335" s="25"/>
      <c r="M6335" s="25"/>
      <c r="N6335" s="25"/>
      <c r="P6335" s="25"/>
    </row>
    <row r="6336" spans="10:16" x14ac:dyDescent="0.4">
      <c r="J6336" s="25"/>
      <c r="K6336" s="25"/>
      <c r="L6336" s="25"/>
      <c r="M6336" s="25"/>
      <c r="N6336" s="25"/>
      <c r="P6336" s="25"/>
    </row>
    <row r="6337" spans="10:16" x14ac:dyDescent="0.4">
      <c r="J6337" s="25"/>
      <c r="K6337" s="25"/>
      <c r="L6337" s="25"/>
      <c r="M6337" s="25"/>
      <c r="N6337" s="25"/>
      <c r="P6337" s="25"/>
    </row>
    <row r="6338" spans="10:16" x14ac:dyDescent="0.4">
      <c r="J6338" s="25"/>
      <c r="K6338" s="25"/>
      <c r="L6338" s="25"/>
      <c r="M6338" s="25"/>
      <c r="N6338" s="25"/>
      <c r="P6338" s="25"/>
    </row>
    <row r="6339" spans="10:16" x14ac:dyDescent="0.4">
      <c r="J6339" s="25"/>
      <c r="K6339" s="25"/>
      <c r="L6339" s="25"/>
      <c r="M6339" s="25"/>
      <c r="N6339" s="25"/>
      <c r="P6339" s="25"/>
    </row>
    <row r="6340" spans="10:16" x14ac:dyDescent="0.4">
      <c r="J6340" s="25"/>
      <c r="K6340" s="25"/>
      <c r="L6340" s="25"/>
      <c r="M6340" s="25"/>
      <c r="N6340" s="25"/>
      <c r="P6340" s="25"/>
    </row>
    <row r="6341" spans="10:16" x14ac:dyDescent="0.4">
      <c r="J6341" s="25"/>
      <c r="K6341" s="25"/>
      <c r="L6341" s="25"/>
      <c r="M6341" s="25"/>
      <c r="N6341" s="25"/>
      <c r="P6341" s="25"/>
    </row>
    <row r="6342" spans="10:16" x14ac:dyDescent="0.4">
      <c r="J6342" s="25"/>
      <c r="K6342" s="25"/>
      <c r="L6342" s="25"/>
      <c r="M6342" s="25"/>
      <c r="N6342" s="25"/>
      <c r="P6342" s="25"/>
    </row>
    <row r="6343" spans="10:16" x14ac:dyDescent="0.4">
      <c r="J6343" s="25"/>
      <c r="K6343" s="25"/>
      <c r="L6343" s="25"/>
      <c r="M6343" s="25"/>
      <c r="N6343" s="25"/>
      <c r="P6343" s="25"/>
    </row>
    <row r="6344" spans="10:16" x14ac:dyDescent="0.4">
      <c r="J6344" s="25"/>
      <c r="K6344" s="25"/>
      <c r="L6344" s="25"/>
      <c r="M6344" s="25"/>
      <c r="N6344" s="25"/>
      <c r="P6344" s="25"/>
    </row>
    <row r="6345" spans="10:16" x14ac:dyDescent="0.4">
      <c r="J6345" s="25"/>
      <c r="K6345" s="25"/>
      <c r="L6345" s="25"/>
      <c r="M6345" s="25"/>
      <c r="N6345" s="25"/>
      <c r="P6345" s="25"/>
    </row>
    <row r="6346" spans="10:16" x14ac:dyDescent="0.4">
      <c r="J6346" s="25"/>
      <c r="K6346" s="25"/>
      <c r="L6346" s="25"/>
      <c r="M6346" s="25"/>
      <c r="N6346" s="25"/>
      <c r="P6346" s="25"/>
    </row>
    <row r="6347" spans="10:16" x14ac:dyDescent="0.4">
      <c r="J6347" s="25"/>
      <c r="K6347" s="25"/>
      <c r="L6347" s="25"/>
      <c r="M6347" s="25"/>
      <c r="N6347" s="25"/>
      <c r="P6347" s="25"/>
    </row>
    <row r="6348" spans="10:16" x14ac:dyDescent="0.4">
      <c r="J6348" s="25"/>
      <c r="K6348" s="25"/>
      <c r="L6348" s="25"/>
      <c r="M6348" s="25"/>
      <c r="N6348" s="25"/>
      <c r="P6348" s="25"/>
    </row>
    <row r="6349" spans="10:16" x14ac:dyDescent="0.4">
      <c r="J6349" s="25"/>
      <c r="K6349" s="25"/>
      <c r="L6349" s="25"/>
      <c r="M6349" s="25"/>
      <c r="N6349" s="25"/>
      <c r="P6349" s="25"/>
    </row>
    <row r="6350" spans="10:16" x14ac:dyDescent="0.4">
      <c r="J6350" s="25"/>
      <c r="K6350" s="25"/>
      <c r="L6350" s="25"/>
      <c r="M6350" s="25"/>
      <c r="N6350" s="25"/>
      <c r="P6350" s="25"/>
    </row>
    <row r="6351" spans="10:16" x14ac:dyDescent="0.4">
      <c r="J6351" s="25"/>
      <c r="K6351" s="25"/>
      <c r="L6351" s="25"/>
      <c r="M6351" s="25"/>
      <c r="N6351" s="25"/>
      <c r="P6351" s="25"/>
    </row>
    <row r="6352" spans="10:16" x14ac:dyDescent="0.4">
      <c r="J6352" s="25"/>
      <c r="K6352" s="25"/>
      <c r="L6352" s="25"/>
      <c r="M6352" s="25"/>
      <c r="N6352" s="25"/>
      <c r="P6352" s="25"/>
    </row>
    <row r="6353" spans="10:16" x14ac:dyDescent="0.4">
      <c r="J6353" s="25"/>
      <c r="K6353" s="25"/>
      <c r="L6353" s="25"/>
      <c r="M6353" s="25"/>
      <c r="N6353" s="25"/>
      <c r="P6353" s="25"/>
    </row>
    <row r="6354" spans="10:16" x14ac:dyDescent="0.4">
      <c r="J6354" s="25"/>
      <c r="K6354" s="25"/>
      <c r="L6354" s="25"/>
      <c r="M6354" s="25"/>
      <c r="N6354" s="25"/>
      <c r="P6354" s="25"/>
    </row>
    <row r="6355" spans="10:16" x14ac:dyDescent="0.4">
      <c r="J6355" s="25"/>
      <c r="K6355" s="25"/>
      <c r="L6355" s="25"/>
      <c r="M6355" s="25"/>
      <c r="N6355" s="25"/>
      <c r="P6355" s="25"/>
    </row>
    <row r="6356" spans="10:16" x14ac:dyDescent="0.4">
      <c r="J6356" s="25"/>
      <c r="K6356" s="25"/>
      <c r="L6356" s="25"/>
      <c r="M6356" s="25"/>
      <c r="N6356" s="25"/>
      <c r="P6356" s="25"/>
    </row>
    <row r="6357" spans="10:16" x14ac:dyDescent="0.4">
      <c r="J6357" s="25"/>
      <c r="K6357" s="25"/>
      <c r="L6357" s="25"/>
      <c r="M6357" s="25"/>
      <c r="N6357" s="25"/>
      <c r="P6357" s="25"/>
    </row>
    <row r="6358" spans="10:16" x14ac:dyDescent="0.4">
      <c r="J6358" s="25"/>
      <c r="K6358" s="25"/>
      <c r="L6358" s="25"/>
      <c r="M6358" s="25"/>
      <c r="N6358" s="25"/>
      <c r="P6358" s="25"/>
    </row>
    <row r="6359" spans="10:16" x14ac:dyDescent="0.4">
      <c r="J6359" s="25"/>
      <c r="K6359" s="25"/>
      <c r="L6359" s="25"/>
      <c r="M6359" s="25"/>
      <c r="N6359" s="25"/>
      <c r="P6359" s="25"/>
    </row>
    <row r="6360" spans="10:16" x14ac:dyDescent="0.4">
      <c r="J6360" s="25"/>
      <c r="K6360" s="25"/>
      <c r="L6360" s="25"/>
      <c r="M6360" s="25"/>
      <c r="N6360" s="25"/>
      <c r="P6360" s="25"/>
    </row>
    <row r="6361" spans="10:16" x14ac:dyDescent="0.4">
      <c r="J6361" s="25"/>
      <c r="K6361" s="25"/>
      <c r="L6361" s="25"/>
      <c r="M6361" s="25"/>
      <c r="N6361" s="25"/>
      <c r="P6361" s="25"/>
    </row>
    <row r="6362" spans="10:16" x14ac:dyDescent="0.4">
      <c r="J6362" s="25"/>
      <c r="K6362" s="25"/>
      <c r="L6362" s="25"/>
      <c r="M6362" s="25"/>
      <c r="N6362" s="25"/>
      <c r="P6362" s="25"/>
    </row>
    <row r="6363" spans="10:16" x14ac:dyDescent="0.4">
      <c r="J6363" s="25"/>
      <c r="K6363" s="25"/>
      <c r="L6363" s="25"/>
      <c r="M6363" s="25"/>
      <c r="N6363" s="25"/>
      <c r="P6363" s="25"/>
    </row>
    <row r="6364" spans="10:16" x14ac:dyDescent="0.4">
      <c r="J6364" s="25"/>
      <c r="K6364" s="25"/>
      <c r="L6364" s="25"/>
      <c r="M6364" s="25"/>
      <c r="N6364" s="25"/>
      <c r="P6364" s="25"/>
    </row>
    <row r="6365" spans="10:16" x14ac:dyDescent="0.4">
      <c r="J6365" s="25"/>
      <c r="K6365" s="25"/>
      <c r="L6365" s="25"/>
      <c r="M6365" s="25"/>
      <c r="N6365" s="25"/>
      <c r="P6365" s="25"/>
    </row>
    <row r="6366" spans="10:16" x14ac:dyDescent="0.4">
      <c r="J6366" s="25"/>
      <c r="K6366" s="25"/>
      <c r="L6366" s="25"/>
      <c r="M6366" s="25"/>
      <c r="N6366" s="25"/>
      <c r="P6366" s="25"/>
    </row>
    <row r="6367" spans="10:16" x14ac:dyDescent="0.4">
      <c r="J6367" s="25"/>
      <c r="K6367" s="25"/>
      <c r="L6367" s="25"/>
      <c r="M6367" s="25"/>
      <c r="N6367" s="25"/>
      <c r="P6367" s="25"/>
    </row>
    <row r="6368" spans="10:16" x14ac:dyDescent="0.4">
      <c r="J6368" s="25"/>
      <c r="K6368" s="25"/>
      <c r="L6368" s="25"/>
      <c r="M6368" s="25"/>
      <c r="N6368" s="25"/>
      <c r="P6368" s="25"/>
    </row>
    <row r="6369" spans="10:16" x14ac:dyDescent="0.4">
      <c r="J6369" s="25"/>
      <c r="K6369" s="25"/>
      <c r="L6369" s="25"/>
      <c r="M6369" s="25"/>
      <c r="N6369" s="25"/>
      <c r="P6369" s="25"/>
    </row>
    <row r="6370" spans="10:16" x14ac:dyDescent="0.4">
      <c r="J6370" s="25"/>
      <c r="K6370" s="25"/>
      <c r="L6370" s="25"/>
      <c r="M6370" s="25"/>
      <c r="N6370" s="25"/>
      <c r="P6370" s="25"/>
    </row>
    <row r="6371" spans="10:16" x14ac:dyDescent="0.4">
      <c r="J6371" s="25"/>
      <c r="K6371" s="25"/>
      <c r="L6371" s="25"/>
      <c r="M6371" s="25"/>
      <c r="N6371" s="25"/>
      <c r="P6371" s="25"/>
    </row>
    <row r="6372" spans="10:16" x14ac:dyDescent="0.4">
      <c r="J6372" s="25"/>
      <c r="K6372" s="25"/>
      <c r="L6372" s="25"/>
      <c r="M6372" s="25"/>
      <c r="N6372" s="25"/>
      <c r="P6372" s="25"/>
    </row>
    <row r="6373" spans="10:16" x14ac:dyDescent="0.4">
      <c r="J6373" s="25"/>
      <c r="K6373" s="25"/>
      <c r="L6373" s="25"/>
      <c r="M6373" s="25"/>
      <c r="N6373" s="25"/>
      <c r="P6373" s="25"/>
    </row>
    <row r="6374" spans="10:16" x14ac:dyDescent="0.4">
      <c r="J6374" s="25"/>
      <c r="K6374" s="25"/>
      <c r="L6374" s="25"/>
      <c r="M6374" s="25"/>
      <c r="N6374" s="25"/>
      <c r="P6374" s="25"/>
    </row>
    <row r="6375" spans="10:16" x14ac:dyDescent="0.4">
      <c r="J6375" s="25"/>
      <c r="K6375" s="25"/>
      <c r="L6375" s="25"/>
      <c r="M6375" s="25"/>
      <c r="N6375" s="25"/>
      <c r="P6375" s="25"/>
    </row>
    <row r="6376" spans="10:16" x14ac:dyDescent="0.4">
      <c r="J6376" s="25"/>
      <c r="K6376" s="25"/>
      <c r="L6376" s="25"/>
      <c r="M6376" s="25"/>
      <c r="N6376" s="25"/>
      <c r="P6376" s="25"/>
    </row>
    <row r="6377" spans="10:16" x14ac:dyDescent="0.4">
      <c r="J6377" s="25"/>
      <c r="K6377" s="25"/>
      <c r="L6377" s="25"/>
      <c r="M6377" s="25"/>
      <c r="N6377" s="25"/>
      <c r="P6377" s="25"/>
    </row>
    <row r="6378" spans="10:16" x14ac:dyDescent="0.4">
      <c r="J6378" s="25"/>
      <c r="K6378" s="25"/>
      <c r="L6378" s="25"/>
      <c r="M6378" s="25"/>
      <c r="N6378" s="25"/>
      <c r="P6378" s="25"/>
    </row>
    <row r="6379" spans="10:16" x14ac:dyDescent="0.4">
      <c r="J6379" s="25"/>
      <c r="K6379" s="25"/>
      <c r="L6379" s="25"/>
      <c r="M6379" s="25"/>
      <c r="N6379" s="25"/>
      <c r="P6379" s="25"/>
    </row>
    <row r="6380" spans="10:16" x14ac:dyDescent="0.4">
      <c r="J6380" s="25"/>
      <c r="K6380" s="25"/>
      <c r="L6380" s="25"/>
      <c r="M6380" s="25"/>
      <c r="N6380" s="25"/>
      <c r="P6380" s="25"/>
    </row>
    <row r="6381" spans="10:16" x14ac:dyDescent="0.4">
      <c r="J6381" s="25"/>
      <c r="K6381" s="25"/>
      <c r="L6381" s="25"/>
      <c r="M6381" s="25"/>
      <c r="N6381" s="25"/>
      <c r="P6381" s="25"/>
    </row>
    <row r="6382" spans="10:16" x14ac:dyDescent="0.4">
      <c r="J6382" s="25"/>
      <c r="K6382" s="25"/>
      <c r="L6382" s="25"/>
      <c r="M6382" s="25"/>
      <c r="N6382" s="25"/>
      <c r="P6382" s="25"/>
    </row>
    <row r="6383" spans="10:16" x14ac:dyDescent="0.4">
      <c r="J6383" s="25"/>
      <c r="K6383" s="25"/>
      <c r="L6383" s="25"/>
      <c r="M6383" s="25"/>
      <c r="N6383" s="25"/>
      <c r="P6383" s="25"/>
    </row>
    <row r="6384" spans="10:16" x14ac:dyDescent="0.4">
      <c r="J6384" s="25"/>
      <c r="K6384" s="25"/>
      <c r="L6384" s="25"/>
      <c r="M6384" s="25"/>
      <c r="N6384" s="25"/>
      <c r="P6384" s="25"/>
    </row>
    <row r="6385" spans="10:16" x14ac:dyDescent="0.4">
      <c r="J6385" s="25"/>
      <c r="K6385" s="25"/>
      <c r="L6385" s="25"/>
      <c r="M6385" s="25"/>
      <c r="N6385" s="25"/>
      <c r="P6385" s="25"/>
    </row>
    <row r="6386" spans="10:16" x14ac:dyDescent="0.4">
      <c r="J6386" s="25"/>
      <c r="K6386" s="25"/>
      <c r="L6386" s="25"/>
      <c r="M6386" s="25"/>
      <c r="N6386" s="25"/>
      <c r="P6386" s="25"/>
    </row>
    <row r="6387" spans="10:16" x14ac:dyDescent="0.4">
      <c r="J6387" s="25"/>
      <c r="K6387" s="25"/>
      <c r="L6387" s="25"/>
      <c r="M6387" s="25"/>
      <c r="N6387" s="25"/>
      <c r="P6387" s="25"/>
    </row>
    <row r="6388" spans="10:16" x14ac:dyDescent="0.4">
      <c r="J6388" s="25"/>
      <c r="K6388" s="25"/>
      <c r="L6388" s="25"/>
      <c r="M6388" s="25"/>
      <c r="N6388" s="25"/>
      <c r="P6388" s="25"/>
    </row>
    <row r="6389" spans="10:16" x14ac:dyDescent="0.4">
      <c r="J6389" s="25"/>
      <c r="K6389" s="25"/>
      <c r="L6389" s="25"/>
      <c r="M6389" s="25"/>
      <c r="N6389" s="25"/>
      <c r="P6389" s="25"/>
    </row>
    <row r="6390" spans="10:16" x14ac:dyDescent="0.4">
      <c r="J6390" s="25"/>
      <c r="K6390" s="25"/>
      <c r="L6390" s="25"/>
      <c r="M6390" s="25"/>
      <c r="N6390" s="25"/>
      <c r="P6390" s="25"/>
    </row>
    <row r="6391" spans="10:16" x14ac:dyDescent="0.4">
      <c r="J6391" s="25"/>
      <c r="K6391" s="25"/>
      <c r="L6391" s="25"/>
      <c r="M6391" s="25"/>
      <c r="N6391" s="25"/>
      <c r="P6391" s="25"/>
    </row>
    <row r="6392" spans="10:16" x14ac:dyDescent="0.4">
      <c r="J6392" s="25"/>
      <c r="K6392" s="25"/>
      <c r="L6392" s="25"/>
      <c r="M6392" s="25"/>
      <c r="N6392" s="25"/>
      <c r="P6392" s="25"/>
    </row>
    <row r="6393" spans="10:16" x14ac:dyDescent="0.4">
      <c r="J6393" s="25"/>
      <c r="K6393" s="25"/>
      <c r="L6393" s="25"/>
      <c r="M6393" s="25"/>
      <c r="N6393" s="25"/>
      <c r="P6393" s="25"/>
    </row>
    <row r="6394" spans="10:16" x14ac:dyDescent="0.4">
      <c r="J6394" s="25"/>
      <c r="K6394" s="25"/>
      <c r="L6394" s="25"/>
      <c r="M6394" s="25"/>
      <c r="N6394" s="25"/>
      <c r="P6394" s="25"/>
    </row>
    <row r="6395" spans="10:16" x14ac:dyDescent="0.4">
      <c r="J6395" s="25"/>
      <c r="K6395" s="25"/>
      <c r="L6395" s="25"/>
      <c r="M6395" s="25"/>
      <c r="N6395" s="25"/>
      <c r="P6395" s="25"/>
    </row>
    <row r="6396" spans="10:16" x14ac:dyDescent="0.4">
      <c r="J6396" s="25"/>
      <c r="K6396" s="25"/>
      <c r="L6396" s="25"/>
      <c r="M6396" s="25"/>
      <c r="N6396" s="25"/>
      <c r="P6396" s="25"/>
    </row>
    <row r="6397" spans="10:16" x14ac:dyDescent="0.4">
      <c r="J6397" s="25"/>
      <c r="K6397" s="25"/>
      <c r="L6397" s="25"/>
      <c r="M6397" s="25"/>
      <c r="N6397" s="25"/>
      <c r="P6397" s="25"/>
    </row>
    <row r="6398" spans="10:16" x14ac:dyDescent="0.4">
      <c r="J6398" s="25"/>
      <c r="K6398" s="25"/>
      <c r="L6398" s="25"/>
      <c r="M6398" s="25"/>
      <c r="N6398" s="25"/>
      <c r="P6398" s="25"/>
    </row>
    <row r="6399" spans="10:16" x14ac:dyDescent="0.4">
      <c r="J6399" s="25"/>
      <c r="K6399" s="25"/>
      <c r="L6399" s="25"/>
      <c r="M6399" s="25"/>
      <c r="N6399" s="25"/>
      <c r="P6399" s="25"/>
    </row>
    <row r="6400" spans="10:16" x14ac:dyDescent="0.4">
      <c r="J6400" s="25"/>
      <c r="K6400" s="25"/>
      <c r="L6400" s="25"/>
      <c r="M6400" s="25"/>
      <c r="N6400" s="25"/>
      <c r="P6400" s="25"/>
    </row>
    <row r="6401" spans="10:16" x14ac:dyDescent="0.4">
      <c r="J6401" s="25"/>
      <c r="K6401" s="25"/>
      <c r="L6401" s="25"/>
      <c r="M6401" s="25"/>
      <c r="N6401" s="25"/>
      <c r="P6401" s="25"/>
    </row>
    <row r="6402" spans="10:16" x14ac:dyDescent="0.4">
      <c r="J6402" s="25"/>
      <c r="K6402" s="25"/>
      <c r="L6402" s="25"/>
      <c r="M6402" s="25"/>
      <c r="N6402" s="25"/>
      <c r="P6402" s="25"/>
    </row>
    <row r="6403" spans="10:16" x14ac:dyDescent="0.4">
      <c r="J6403" s="25"/>
      <c r="K6403" s="25"/>
      <c r="L6403" s="25"/>
      <c r="M6403" s="25"/>
      <c r="N6403" s="25"/>
      <c r="P6403" s="25"/>
    </row>
    <row r="6404" spans="10:16" x14ac:dyDescent="0.4">
      <c r="J6404" s="25"/>
      <c r="K6404" s="25"/>
      <c r="L6404" s="25"/>
      <c r="M6404" s="25"/>
      <c r="N6404" s="25"/>
      <c r="P6404" s="25"/>
    </row>
    <row r="6405" spans="10:16" x14ac:dyDescent="0.4">
      <c r="J6405" s="25"/>
      <c r="K6405" s="25"/>
      <c r="L6405" s="25"/>
      <c r="M6405" s="25"/>
      <c r="N6405" s="25"/>
      <c r="P6405" s="25"/>
    </row>
    <row r="6406" spans="10:16" x14ac:dyDescent="0.4">
      <c r="J6406" s="25"/>
      <c r="K6406" s="25"/>
      <c r="L6406" s="25"/>
      <c r="M6406" s="25"/>
      <c r="N6406" s="25"/>
      <c r="P6406" s="25"/>
    </row>
    <row r="6407" spans="10:16" x14ac:dyDescent="0.4">
      <c r="J6407" s="25"/>
      <c r="K6407" s="25"/>
      <c r="L6407" s="25"/>
      <c r="M6407" s="25"/>
      <c r="N6407" s="25"/>
      <c r="P6407" s="25"/>
    </row>
    <row r="6408" spans="10:16" x14ac:dyDescent="0.4">
      <c r="J6408" s="25"/>
      <c r="K6408" s="25"/>
      <c r="L6408" s="25"/>
      <c r="M6408" s="25"/>
      <c r="N6408" s="25"/>
      <c r="P6408" s="25"/>
    </row>
    <row r="6409" spans="10:16" x14ac:dyDescent="0.4">
      <c r="J6409" s="25"/>
      <c r="K6409" s="25"/>
      <c r="L6409" s="25"/>
      <c r="M6409" s="25"/>
      <c r="N6409" s="25"/>
      <c r="P6409" s="25"/>
    </row>
    <row r="6410" spans="10:16" x14ac:dyDescent="0.4">
      <c r="J6410" s="25"/>
      <c r="K6410" s="25"/>
      <c r="L6410" s="25"/>
      <c r="M6410" s="25"/>
      <c r="N6410" s="25"/>
      <c r="P6410" s="25"/>
    </row>
    <row r="6411" spans="10:16" x14ac:dyDescent="0.4">
      <c r="J6411" s="25"/>
      <c r="K6411" s="25"/>
      <c r="L6411" s="25"/>
      <c r="M6411" s="25"/>
      <c r="N6411" s="25"/>
      <c r="P6411" s="25"/>
    </row>
    <row r="6412" spans="10:16" x14ac:dyDescent="0.4">
      <c r="J6412" s="25"/>
      <c r="K6412" s="25"/>
      <c r="L6412" s="25"/>
      <c r="M6412" s="25"/>
      <c r="N6412" s="25"/>
      <c r="P6412" s="25"/>
    </row>
    <row r="6413" spans="10:16" x14ac:dyDescent="0.4">
      <c r="J6413" s="25"/>
      <c r="K6413" s="25"/>
      <c r="L6413" s="25"/>
      <c r="M6413" s="25"/>
      <c r="N6413" s="25"/>
      <c r="P6413" s="25"/>
    </row>
    <row r="6414" spans="10:16" x14ac:dyDescent="0.4">
      <c r="J6414" s="25"/>
      <c r="K6414" s="25"/>
      <c r="L6414" s="25"/>
      <c r="M6414" s="25"/>
      <c r="N6414" s="25"/>
      <c r="P6414" s="25"/>
    </row>
    <row r="6415" spans="10:16" x14ac:dyDescent="0.4">
      <c r="J6415" s="25"/>
      <c r="K6415" s="25"/>
      <c r="L6415" s="25"/>
      <c r="M6415" s="25"/>
      <c r="N6415" s="25"/>
      <c r="P6415" s="25"/>
    </row>
    <row r="6416" spans="10:16" x14ac:dyDescent="0.4">
      <c r="J6416" s="25"/>
      <c r="K6416" s="25"/>
      <c r="L6416" s="25"/>
      <c r="M6416" s="25"/>
      <c r="N6416" s="25"/>
      <c r="P6416" s="25"/>
    </row>
    <row r="6417" spans="10:16" x14ac:dyDescent="0.4">
      <c r="J6417" s="25"/>
      <c r="K6417" s="25"/>
      <c r="L6417" s="25"/>
      <c r="M6417" s="25"/>
      <c r="N6417" s="25"/>
      <c r="P6417" s="25"/>
    </row>
    <row r="6418" spans="10:16" x14ac:dyDescent="0.4">
      <c r="J6418" s="25"/>
      <c r="K6418" s="25"/>
      <c r="L6418" s="25"/>
      <c r="M6418" s="25"/>
      <c r="N6418" s="25"/>
      <c r="P6418" s="25"/>
    </row>
    <row r="6419" spans="10:16" x14ac:dyDescent="0.4">
      <c r="J6419" s="25"/>
      <c r="K6419" s="25"/>
      <c r="L6419" s="25"/>
      <c r="M6419" s="25"/>
      <c r="N6419" s="25"/>
      <c r="P6419" s="25"/>
    </row>
    <row r="6420" spans="10:16" x14ac:dyDescent="0.4">
      <c r="J6420" s="25"/>
      <c r="K6420" s="25"/>
      <c r="L6420" s="25"/>
      <c r="M6420" s="25"/>
      <c r="N6420" s="25"/>
      <c r="P6420" s="25"/>
    </row>
    <row r="6421" spans="10:16" x14ac:dyDescent="0.4">
      <c r="J6421" s="25"/>
      <c r="K6421" s="25"/>
      <c r="L6421" s="25"/>
      <c r="M6421" s="25"/>
      <c r="N6421" s="25"/>
      <c r="P6421" s="25"/>
    </row>
    <row r="6422" spans="10:16" x14ac:dyDescent="0.4">
      <c r="J6422" s="25"/>
      <c r="K6422" s="25"/>
      <c r="L6422" s="25"/>
      <c r="M6422" s="25"/>
      <c r="N6422" s="25"/>
      <c r="P6422" s="25"/>
    </row>
    <row r="6423" spans="10:16" x14ac:dyDescent="0.4">
      <c r="J6423" s="25"/>
      <c r="K6423" s="25"/>
      <c r="L6423" s="25"/>
      <c r="M6423" s="25"/>
      <c r="N6423" s="25"/>
      <c r="P6423" s="25"/>
    </row>
    <row r="6424" spans="10:16" x14ac:dyDescent="0.4">
      <c r="J6424" s="25"/>
      <c r="K6424" s="25"/>
      <c r="L6424" s="25"/>
      <c r="M6424" s="25"/>
      <c r="N6424" s="25"/>
      <c r="P6424" s="25"/>
    </row>
    <row r="6425" spans="10:16" x14ac:dyDescent="0.4">
      <c r="J6425" s="25"/>
      <c r="K6425" s="25"/>
      <c r="L6425" s="25"/>
      <c r="M6425" s="25"/>
      <c r="N6425" s="25"/>
      <c r="P6425" s="25"/>
    </row>
    <row r="6426" spans="10:16" x14ac:dyDescent="0.4">
      <c r="J6426" s="25"/>
      <c r="K6426" s="25"/>
      <c r="L6426" s="25"/>
      <c r="M6426" s="25"/>
      <c r="N6426" s="25"/>
      <c r="P6426" s="25"/>
    </row>
    <row r="6427" spans="10:16" x14ac:dyDescent="0.4">
      <c r="J6427" s="25"/>
      <c r="K6427" s="25"/>
      <c r="L6427" s="25"/>
      <c r="M6427" s="25"/>
      <c r="N6427" s="25"/>
      <c r="P6427" s="25"/>
    </row>
    <row r="6428" spans="10:16" x14ac:dyDescent="0.4">
      <c r="J6428" s="25"/>
      <c r="K6428" s="25"/>
      <c r="L6428" s="25"/>
      <c r="M6428" s="25"/>
      <c r="N6428" s="25"/>
      <c r="P6428" s="25"/>
    </row>
    <row r="6429" spans="10:16" x14ac:dyDescent="0.4">
      <c r="J6429" s="25"/>
      <c r="K6429" s="25"/>
      <c r="L6429" s="25"/>
      <c r="M6429" s="25"/>
      <c r="N6429" s="25"/>
      <c r="P6429" s="25"/>
    </row>
    <row r="6430" spans="10:16" x14ac:dyDescent="0.4">
      <c r="J6430" s="25"/>
      <c r="K6430" s="25"/>
      <c r="L6430" s="25"/>
      <c r="M6430" s="25"/>
      <c r="N6430" s="25"/>
      <c r="P6430" s="25"/>
    </row>
    <row r="6431" spans="10:16" x14ac:dyDescent="0.4">
      <c r="J6431" s="25"/>
      <c r="K6431" s="25"/>
      <c r="L6431" s="25"/>
      <c r="M6431" s="25"/>
      <c r="N6431" s="25"/>
      <c r="P6431" s="25"/>
    </row>
    <row r="6432" spans="10:16" x14ac:dyDescent="0.4">
      <c r="J6432" s="25"/>
      <c r="K6432" s="25"/>
      <c r="L6432" s="25"/>
      <c r="M6432" s="25"/>
      <c r="N6432" s="25"/>
      <c r="P6432" s="25"/>
    </row>
    <row r="6433" spans="10:16" x14ac:dyDescent="0.4">
      <c r="J6433" s="25"/>
      <c r="K6433" s="25"/>
      <c r="L6433" s="25"/>
      <c r="M6433" s="25"/>
      <c r="N6433" s="25"/>
      <c r="P6433" s="25"/>
    </row>
    <row r="6434" spans="10:16" x14ac:dyDescent="0.4">
      <c r="J6434" s="25"/>
      <c r="K6434" s="25"/>
      <c r="L6434" s="25"/>
      <c r="M6434" s="25"/>
      <c r="N6434" s="25"/>
      <c r="P6434" s="25"/>
    </row>
    <row r="6435" spans="10:16" x14ac:dyDescent="0.4">
      <c r="J6435" s="25"/>
      <c r="K6435" s="25"/>
      <c r="L6435" s="25"/>
      <c r="M6435" s="25"/>
      <c r="N6435" s="25"/>
      <c r="P6435" s="25"/>
    </row>
    <row r="6436" spans="10:16" x14ac:dyDescent="0.4">
      <c r="J6436" s="25"/>
      <c r="K6436" s="25"/>
      <c r="L6436" s="25"/>
      <c r="M6436" s="25"/>
      <c r="N6436" s="25"/>
      <c r="P6436" s="25"/>
    </row>
    <row r="6437" spans="10:16" x14ac:dyDescent="0.4">
      <c r="J6437" s="25"/>
      <c r="K6437" s="25"/>
      <c r="L6437" s="25"/>
      <c r="M6437" s="25"/>
      <c r="N6437" s="25"/>
      <c r="P6437" s="25"/>
    </row>
    <row r="6438" spans="10:16" x14ac:dyDescent="0.4">
      <c r="J6438" s="25"/>
      <c r="K6438" s="25"/>
      <c r="L6438" s="25"/>
      <c r="M6438" s="25"/>
      <c r="N6438" s="25"/>
      <c r="P6438" s="25"/>
    </row>
    <row r="6439" spans="10:16" x14ac:dyDescent="0.4">
      <c r="J6439" s="25"/>
      <c r="K6439" s="25"/>
      <c r="L6439" s="25"/>
      <c r="M6439" s="25"/>
      <c r="N6439" s="25"/>
      <c r="P6439" s="25"/>
    </row>
    <row r="6440" spans="10:16" x14ac:dyDescent="0.4">
      <c r="J6440" s="25"/>
      <c r="K6440" s="25"/>
      <c r="L6440" s="25"/>
      <c r="M6440" s="25"/>
      <c r="N6440" s="25"/>
      <c r="P6440" s="25"/>
    </row>
    <row r="6441" spans="10:16" x14ac:dyDescent="0.4">
      <c r="J6441" s="25"/>
      <c r="K6441" s="25"/>
      <c r="L6441" s="25"/>
      <c r="M6441" s="25"/>
      <c r="N6441" s="25"/>
      <c r="P6441" s="25"/>
    </row>
    <row r="6442" spans="10:16" x14ac:dyDescent="0.4">
      <c r="J6442" s="25"/>
      <c r="K6442" s="25"/>
      <c r="L6442" s="25"/>
      <c r="M6442" s="25"/>
      <c r="N6442" s="25"/>
      <c r="P6442" s="25"/>
    </row>
    <row r="6443" spans="10:16" x14ac:dyDescent="0.4">
      <c r="J6443" s="25"/>
      <c r="K6443" s="25"/>
      <c r="L6443" s="25"/>
      <c r="M6443" s="25"/>
      <c r="N6443" s="25"/>
      <c r="P6443" s="25"/>
    </row>
    <row r="6444" spans="10:16" x14ac:dyDescent="0.4">
      <c r="J6444" s="25"/>
      <c r="K6444" s="25"/>
      <c r="L6444" s="25"/>
      <c r="M6444" s="25"/>
      <c r="N6444" s="25"/>
      <c r="P6444" s="25"/>
    </row>
    <row r="6445" spans="10:16" x14ac:dyDescent="0.4">
      <c r="J6445" s="25"/>
      <c r="K6445" s="25"/>
      <c r="L6445" s="25"/>
      <c r="M6445" s="25"/>
      <c r="N6445" s="25"/>
      <c r="P6445" s="25"/>
    </row>
    <row r="6446" spans="10:16" x14ac:dyDescent="0.4">
      <c r="J6446" s="25"/>
      <c r="K6446" s="25"/>
      <c r="L6446" s="25"/>
      <c r="M6446" s="25"/>
      <c r="N6446" s="25"/>
      <c r="P6446" s="25"/>
    </row>
    <row r="6447" spans="10:16" x14ac:dyDescent="0.4">
      <c r="J6447" s="25"/>
      <c r="K6447" s="25"/>
      <c r="L6447" s="25"/>
      <c r="M6447" s="25"/>
      <c r="N6447" s="25"/>
      <c r="P6447" s="25"/>
    </row>
    <row r="6448" spans="10:16" x14ac:dyDescent="0.4">
      <c r="J6448" s="25"/>
      <c r="K6448" s="25"/>
      <c r="L6448" s="25"/>
      <c r="M6448" s="25"/>
      <c r="N6448" s="25"/>
      <c r="P6448" s="25"/>
    </row>
    <row r="6449" spans="10:16" x14ac:dyDescent="0.4">
      <c r="J6449" s="25"/>
      <c r="K6449" s="25"/>
      <c r="L6449" s="25"/>
      <c r="M6449" s="25"/>
      <c r="N6449" s="25"/>
      <c r="P6449" s="25"/>
    </row>
    <row r="6450" spans="10:16" x14ac:dyDescent="0.4">
      <c r="J6450" s="25"/>
      <c r="K6450" s="25"/>
      <c r="L6450" s="25"/>
      <c r="M6450" s="25"/>
      <c r="N6450" s="25"/>
      <c r="P6450" s="25"/>
    </row>
    <row r="6451" spans="10:16" x14ac:dyDescent="0.4">
      <c r="J6451" s="25"/>
      <c r="K6451" s="25"/>
      <c r="L6451" s="25"/>
      <c r="M6451" s="25"/>
      <c r="N6451" s="25"/>
      <c r="P6451" s="25"/>
    </row>
    <row r="6452" spans="10:16" x14ac:dyDescent="0.4">
      <c r="J6452" s="25"/>
      <c r="K6452" s="25"/>
      <c r="L6452" s="25"/>
      <c r="M6452" s="25"/>
      <c r="N6452" s="25"/>
      <c r="P6452" s="25"/>
    </row>
    <row r="6453" spans="10:16" x14ac:dyDescent="0.4">
      <c r="J6453" s="25"/>
      <c r="K6453" s="25"/>
      <c r="L6453" s="25"/>
      <c r="M6453" s="25"/>
      <c r="N6453" s="25"/>
      <c r="P6453" s="25"/>
    </row>
    <row r="6454" spans="10:16" x14ac:dyDescent="0.4">
      <c r="J6454" s="25"/>
      <c r="K6454" s="25"/>
      <c r="L6454" s="25"/>
      <c r="M6454" s="25"/>
      <c r="N6454" s="25"/>
      <c r="P6454" s="25"/>
    </row>
    <row r="6455" spans="10:16" x14ac:dyDescent="0.4">
      <c r="J6455" s="25"/>
      <c r="K6455" s="25"/>
      <c r="L6455" s="25"/>
      <c r="M6455" s="25"/>
      <c r="N6455" s="25"/>
      <c r="P6455" s="25"/>
    </row>
    <row r="6456" spans="10:16" x14ac:dyDescent="0.4">
      <c r="J6456" s="25"/>
      <c r="K6456" s="25"/>
      <c r="L6456" s="25"/>
      <c r="M6456" s="25"/>
      <c r="N6456" s="25"/>
      <c r="P6456" s="25"/>
    </row>
    <row r="6457" spans="10:16" x14ac:dyDescent="0.4">
      <c r="J6457" s="25"/>
      <c r="K6457" s="25"/>
      <c r="L6457" s="25"/>
      <c r="M6457" s="25"/>
      <c r="N6457" s="25"/>
      <c r="P6457" s="25"/>
    </row>
    <row r="6458" spans="10:16" x14ac:dyDescent="0.4">
      <c r="J6458" s="25"/>
      <c r="K6458" s="25"/>
      <c r="L6458" s="25"/>
      <c r="M6458" s="25"/>
      <c r="N6458" s="25"/>
      <c r="P6458" s="25"/>
    </row>
    <row r="6459" spans="10:16" x14ac:dyDescent="0.4">
      <c r="J6459" s="25"/>
      <c r="K6459" s="25"/>
      <c r="L6459" s="25"/>
      <c r="M6459" s="25"/>
      <c r="N6459" s="25"/>
      <c r="P6459" s="25"/>
    </row>
    <row r="6460" spans="10:16" x14ac:dyDescent="0.4">
      <c r="J6460" s="25"/>
      <c r="K6460" s="25"/>
      <c r="L6460" s="25"/>
      <c r="M6460" s="25"/>
      <c r="N6460" s="25"/>
      <c r="P6460" s="25"/>
    </row>
    <row r="6461" spans="10:16" x14ac:dyDescent="0.4">
      <c r="J6461" s="25"/>
      <c r="K6461" s="25"/>
      <c r="L6461" s="25"/>
      <c r="M6461" s="25"/>
      <c r="N6461" s="25"/>
      <c r="P6461" s="25"/>
    </row>
    <row r="6462" spans="10:16" x14ac:dyDescent="0.4">
      <c r="J6462" s="25"/>
      <c r="K6462" s="25"/>
      <c r="L6462" s="25"/>
      <c r="M6462" s="25"/>
      <c r="N6462" s="25"/>
      <c r="P6462" s="25"/>
    </row>
    <row r="6463" spans="10:16" x14ac:dyDescent="0.4">
      <c r="J6463" s="25"/>
      <c r="K6463" s="25"/>
      <c r="L6463" s="25"/>
      <c r="M6463" s="25"/>
      <c r="N6463" s="25"/>
      <c r="P6463" s="25"/>
    </row>
    <row r="6464" spans="10:16" x14ac:dyDescent="0.4">
      <c r="J6464" s="25"/>
      <c r="K6464" s="25"/>
      <c r="L6464" s="25"/>
      <c r="M6464" s="25"/>
      <c r="N6464" s="25"/>
      <c r="P6464" s="25"/>
    </row>
    <row r="6465" spans="10:16" x14ac:dyDescent="0.4">
      <c r="J6465" s="25"/>
      <c r="K6465" s="25"/>
      <c r="L6465" s="25"/>
      <c r="M6465" s="25"/>
      <c r="N6465" s="25"/>
      <c r="P6465" s="25"/>
    </row>
    <row r="6466" spans="10:16" x14ac:dyDescent="0.4">
      <c r="J6466" s="25"/>
      <c r="K6466" s="25"/>
      <c r="L6466" s="25"/>
      <c r="M6466" s="25"/>
      <c r="N6466" s="25"/>
      <c r="P6466" s="25"/>
    </row>
    <row r="6467" spans="10:16" x14ac:dyDescent="0.4">
      <c r="J6467" s="25"/>
      <c r="K6467" s="25"/>
      <c r="L6467" s="25"/>
      <c r="M6467" s="25"/>
      <c r="N6467" s="25"/>
      <c r="P6467" s="25"/>
    </row>
    <row r="6468" spans="10:16" x14ac:dyDescent="0.4">
      <c r="J6468" s="25"/>
      <c r="K6468" s="25"/>
      <c r="L6468" s="25"/>
      <c r="M6468" s="25"/>
      <c r="N6468" s="25"/>
      <c r="P6468" s="25"/>
    </row>
    <row r="6469" spans="10:16" x14ac:dyDescent="0.4">
      <c r="J6469" s="25"/>
      <c r="K6469" s="25"/>
      <c r="L6469" s="25"/>
      <c r="M6469" s="25"/>
      <c r="N6469" s="25"/>
      <c r="P6469" s="25"/>
    </row>
    <row r="6470" spans="10:16" x14ac:dyDescent="0.4">
      <c r="J6470" s="25"/>
      <c r="K6470" s="25"/>
      <c r="L6470" s="25"/>
      <c r="M6470" s="25"/>
      <c r="N6470" s="25"/>
      <c r="P6470" s="25"/>
    </row>
    <row r="6471" spans="10:16" x14ac:dyDescent="0.4">
      <c r="J6471" s="25"/>
      <c r="K6471" s="25"/>
      <c r="L6471" s="25"/>
      <c r="M6471" s="25"/>
      <c r="N6471" s="25"/>
      <c r="P6471" s="25"/>
    </row>
    <row r="6472" spans="10:16" x14ac:dyDescent="0.4">
      <c r="J6472" s="25"/>
      <c r="K6472" s="25"/>
      <c r="L6472" s="25"/>
      <c r="M6472" s="25"/>
      <c r="N6472" s="25"/>
      <c r="P6472" s="25"/>
    </row>
    <row r="6473" spans="10:16" x14ac:dyDescent="0.4">
      <c r="J6473" s="25"/>
      <c r="K6473" s="25"/>
      <c r="L6473" s="25"/>
      <c r="M6473" s="25"/>
      <c r="N6473" s="25"/>
      <c r="P6473" s="25"/>
    </row>
    <row r="6474" spans="10:16" x14ac:dyDescent="0.4">
      <c r="J6474" s="25"/>
      <c r="K6474" s="25"/>
      <c r="L6474" s="25"/>
      <c r="M6474" s="25"/>
      <c r="N6474" s="25"/>
      <c r="P6474" s="25"/>
    </row>
    <row r="6475" spans="10:16" x14ac:dyDescent="0.4">
      <c r="J6475" s="25"/>
      <c r="K6475" s="25"/>
      <c r="L6475" s="25"/>
      <c r="M6475" s="25"/>
      <c r="N6475" s="25"/>
      <c r="P6475" s="25"/>
    </row>
    <row r="6476" spans="10:16" x14ac:dyDescent="0.4">
      <c r="J6476" s="25"/>
      <c r="K6476" s="25"/>
      <c r="L6476" s="25"/>
      <c r="M6476" s="25"/>
      <c r="N6476" s="25"/>
      <c r="P6476" s="25"/>
    </row>
    <row r="6477" spans="10:16" x14ac:dyDescent="0.4">
      <c r="J6477" s="25"/>
      <c r="K6477" s="25"/>
      <c r="L6477" s="25"/>
      <c r="M6477" s="25"/>
      <c r="N6477" s="25"/>
      <c r="P6477" s="25"/>
    </row>
    <row r="6478" spans="10:16" x14ac:dyDescent="0.4">
      <c r="J6478" s="25"/>
      <c r="K6478" s="25"/>
      <c r="L6478" s="25"/>
      <c r="M6478" s="25"/>
      <c r="N6478" s="25"/>
      <c r="P6478" s="25"/>
    </row>
    <row r="6479" spans="10:16" x14ac:dyDescent="0.4">
      <c r="J6479" s="25"/>
      <c r="K6479" s="25"/>
      <c r="L6479" s="25"/>
      <c r="M6479" s="25"/>
      <c r="N6479" s="25"/>
      <c r="P6479" s="25"/>
    </row>
    <row r="6480" spans="10:16" x14ac:dyDescent="0.4">
      <c r="J6480" s="25"/>
      <c r="K6480" s="25"/>
      <c r="L6480" s="25"/>
      <c r="M6480" s="25"/>
      <c r="N6480" s="25"/>
      <c r="P6480" s="25"/>
    </row>
    <row r="6481" spans="10:16" x14ac:dyDescent="0.4">
      <c r="J6481" s="25"/>
      <c r="K6481" s="25"/>
      <c r="L6481" s="25"/>
      <c r="M6481" s="25"/>
      <c r="N6481" s="25"/>
      <c r="P6481" s="25"/>
    </row>
    <row r="6482" spans="10:16" x14ac:dyDescent="0.4">
      <c r="J6482" s="25"/>
      <c r="K6482" s="25"/>
      <c r="L6482" s="25"/>
      <c r="M6482" s="25"/>
      <c r="N6482" s="25"/>
      <c r="P6482" s="25"/>
    </row>
    <row r="6483" spans="10:16" x14ac:dyDescent="0.4">
      <c r="J6483" s="25"/>
      <c r="K6483" s="25"/>
      <c r="L6483" s="25"/>
      <c r="M6483" s="25"/>
      <c r="N6483" s="25"/>
      <c r="P6483" s="25"/>
    </row>
    <row r="6484" spans="10:16" x14ac:dyDescent="0.4">
      <c r="J6484" s="25"/>
      <c r="K6484" s="25"/>
      <c r="L6484" s="25"/>
      <c r="M6484" s="25"/>
      <c r="N6484" s="25"/>
      <c r="P6484" s="25"/>
    </row>
    <row r="6485" spans="10:16" x14ac:dyDescent="0.4">
      <c r="J6485" s="25"/>
      <c r="K6485" s="25"/>
      <c r="L6485" s="25"/>
      <c r="M6485" s="25"/>
      <c r="N6485" s="25"/>
      <c r="P6485" s="25"/>
    </row>
    <row r="6486" spans="10:16" x14ac:dyDescent="0.4">
      <c r="J6486" s="25"/>
      <c r="K6486" s="25"/>
      <c r="L6486" s="25"/>
      <c r="M6486" s="25"/>
      <c r="N6486" s="25"/>
      <c r="P6486" s="25"/>
    </row>
    <row r="6487" spans="10:16" x14ac:dyDescent="0.4">
      <c r="J6487" s="25"/>
      <c r="K6487" s="25"/>
      <c r="L6487" s="25"/>
      <c r="M6487" s="25"/>
      <c r="N6487" s="25"/>
      <c r="P6487" s="25"/>
    </row>
    <row r="6488" spans="10:16" x14ac:dyDescent="0.4">
      <c r="J6488" s="25"/>
      <c r="K6488" s="25"/>
      <c r="L6488" s="25"/>
      <c r="M6488" s="25"/>
      <c r="N6488" s="25"/>
      <c r="P6488" s="25"/>
    </row>
    <row r="6489" spans="10:16" x14ac:dyDescent="0.4">
      <c r="J6489" s="25"/>
      <c r="K6489" s="25"/>
      <c r="L6489" s="25"/>
      <c r="M6489" s="25"/>
      <c r="N6489" s="25"/>
      <c r="P6489" s="25"/>
    </row>
    <row r="6490" spans="10:16" x14ac:dyDescent="0.4">
      <c r="J6490" s="25"/>
      <c r="K6490" s="25"/>
      <c r="L6490" s="25"/>
      <c r="M6490" s="25"/>
      <c r="N6490" s="25"/>
      <c r="P6490" s="25"/>
    </row>
    <row r="6491" spans="10:16" x14ac:dyDescent="0.4">
      <c r="J6491" s="25"/>
      <c r="K6491" s="25"/>
      <c r="L6491" s="25"/>
      <c r="M6491" s="25"/>
      <c r="N6491" s="25"/>
      <c r="P6491" s="25"/>
    </row>
    <row r="6492" spans="10:16" x14ac:dyDescent="0.4">
      <c r="J6492" s="25"/>
      <c r="K6492" s="25"/>
      <c r="L6492" s="25"/>
      <c r="M6492" s="25"/>
      <c r="N6492" s="25"/>
      <c r="P6492" s="25"/>
    </row>
    <row r="6493" spans="10:16" x14ac:dyDescent="0.4">
      <c r="J6493" s="25"/>
      <c r="K6493" s="25"/>
      <c r="L6493" s="25"/>
      <c r="M6493" s="25"/>
      <c r="N6493" s="25"/>
      <c r="P6493" s="25"/>
    </row>
    <row r="6494" spans="10:16" x14ac:dyDescent="0.4">
      <c r="J6494" s="25"/>
      <c r="K6494" s="25"/>
      <c r="L6494" s="25"/>
      <c r="M6494" s="25"/>
      <c r="N6494" s="25"/>
      <c r="P6494" s="25"/>
    </row>
    <row r="6495" spans="10:16" x14ac:dyDescent="0.4">
      <c r="J6495" s="25"/>
      <c r="K6495" s="25"/>
      <c r="L6495" s="25"/>
      <c r="M6495" s="25"/>
      <c r="N6495" s="25"/>
      <c r="P6495" s="25"/>
    </row>
    <row r="6496" spans="10:16" x14ac:dyDescent="0.4">
      <c r="J6496" s="25"/>
      <c r="K6496" s="25"/>
      <c r="L6496" s="25"/>
      <c r="M6496" s="25"/>
      <c r="N6496" s="25"/>
      <c r="P6496" s="25"/>
    </row>
    <row r="6497" spans="10:16" x14ac:dyDescent="0.4">
      <c r="J6497" s="25"/>
      <c r="K6497" s="25"/>
      <c r="L6497" s="25"/>
      <c r="M6497" s="25"/>
      <c r="N6497" s="25"/>
      <c r="P6497" s="25"/>
    </row>
    <row r="6498" spans="10:16" x14ac:dyDescent="0.4">
      <c r="J6498" s="25"/>
      <c r="K6498" s="25"/>
      <c r="L6498" s="25"/>
      <c r="M6498" s="25"/>
      <c r="N6498" s="25"/>
      <c r="P6498" s="25"/>
    </row>
    <row r="6499" spans="10:16" x14ac:dyDescent="0.4">
      <c r="J6499" s="25"/>
      <c r="K6499" s="25"/>
      <c r="L6499" s="25"/>
      <c r="M6499" s="25"/>
      <c r="N6499" s="25"/>
      <c r="P6499" s="25"/>
    </row>
    <row r="6500" spans="10:16" x14ac:dyDescent="0.4">
      <c r="J6500" s="25"/>
      <c r="K6500" s="25"/>
      <c r="L6500" s="25"/>
      <c r="M6500" s="25"/>
      <c r="N6500" s="25"/>
      <c r="P6500" s="25"/>
    </row>
    <row r="6501" spans="10:16" x14ac:dyDescent="0.4">
      <c r="J6501" s="25"/>
      <c r="K6501" s="25"/>
      <c r="L6501" s="25"/>
      <c r="M6501" s="25"/>
      <c r="N6501" s="25"/>
      <c r="P6501" s="25"/>
    </row>
    <row r="6502" spans="10:16" x14ac:dyDescent="0.4">
      <c r="J6502" s="25"/>
      <c r="K6502" s="25"/>
      <c r="L6502" s="25"/>
      <c r="M6502" s="25"/>
      <c r="N6502" s="25"/>
      <c r="P6502" s="25"/>
    </row>
    <row r="6503" spans="10:16" x14ac:dyDescent="0.4">
      <c r="J6503" s="25"/>
      <c r="K6503" s="25"/>
      <c r="L6503" s="25"/>
      <c r="M6503" s="25"/>
      <c r="N6503" s="25"/>
      <c r="P6503" s="25"/>
    </row>
    <row r="6504" spans="10:16" x14ac:dyDescent="0.4">
      <c r="J6504" s="25"/>
      <c r="K6504" s="25"/>
      <c r="L6504" s="25"/>
      <c r="M6504" s="25"/>
      <c r="N6504" s="25"/>
      <c r="P6504" s="25"/>
    </row>
    <row r="6505" spans="10:16" x14ac:dyDescent="0.4">
      <c r="J6505" s="25"/>
      <c r="K6505" s="25"/>
      <c r="L6505" s="25"/>
      <c r="M6505" s="25"/>
      <c r="N6505" s="25"/>
      <c r="P6505" s="25"/>
    </row>
    <row r="6506" spans="10:16" x14ac:dyDescent="0.4">
      <c r="J6506" s="25"/>
      <c r="K6506" s="25"/>
      <c r="L6506" s="25"/>
      <c r="M6506" s="25"/>
      <c r="N6506" s="25"/>
      <c r="P6506" s="25"/>
    </row>
    <row r="6507" spans="10:16" x14ac:dyDescent="0.4">
      <c r="J6507" s="25"/>
      <c r="K6507" s="25"/>
      <c r="L6507" s="25"/>
      <c r="M6507" s="25"/>
      <c r="N6507" s="25"/>
      <c r="P6507" s="25"/>
    </row>
    <row r="6508" spans="10:16" x14ac:dyDescent="0.4">
      <c r="J6508" s="25"/>
      <c r="K6508" s="25"/>
      <c r="L6508" s="25"/>
      <c r="M6508" s="25"/>
      <c r="N6508" s="25"/>
      <c r="P6508" s="25"/>
    </row>
    <row r="6509" spans="10:16" x14ac:dyDescent="0.4">
      <c r="J6509" s="25"/>
      <c r="K6509" s="25"/>
      <c r="L6509" s="25"/>
      <c r="M6509" s="25"/>
      <c r="N6509" s="25"/>
      <c r="P6509" s="25"/>
    </row>
    <row r="6510" spans="10:16" x14ac:dyDescent="0.4">
      <c r="J6510" s="25"/>
      <c r="K6510" s="25"/>
      <c r="L6510" s="25"/>
      <c r="M6510" s="25"/>
      <c r="N6510" s="25"/>
      <c r="P6510" s="25"/>
    </row>
    <row r="6511" spans="10:16" x14ac:dyDescent="0.4">
      <c r="J6511" s="25"/>
      <c r="K6511" s="25"/>
      <c r="L6511" s="25"/>
      <c r="M6511" s="25"/>
      <c r="N6511" s="25"/>
      <c r="P6511" s="25"/>
    </row>
    <row r="6512" spans="10:16" x14ac:dyDescent="0.4">
      <c r="J6512" s="25"/>
      <c r="K6512" s="25"/>
      <c r="L6512" s="25"/>
      <c r="M6512" s="25"/>
      <c r="N6512" s="25"/>
      <c r="P6512" s="25"/>
    </row>
    <row r="6513" spans="10:16" x14ac:dyDescent="0.4">
      <c r="J6513" s="25"/>
      <c r="K6513" s="25"/>
      <c r="L6513" s="25"/>
      <c r="M6513" s="25"/>
      <c r="N6513" s="25"/>
      <c r="P6513" s="25"/>
    </row>
    <row r="6514" spans="10:16" x14ac:dyDescent="0.4">
      <c r="J6514" s="25"/>
      <c r="K6514" s="25"/>
      <c r="L6514" s="25"/>
      <c r="M6514" s="25"/>
      <c r="N6514" s="25"/>
      <c r="P6514" s="25"/>
    </row>
    <row r="6515" spans="10:16" x14ac:dyDescent="0.4">
      <c r="J6515" s="25"/>
      <c r="K6515" s="25"/>
      <c r="L6515" s="25"/>
      <c r="M6515" s="25"/>
      <c r="N6515" s="25"/>
      <c r="P6515" s="25"/>
    </row>
    <row r="6516" spans="10:16" x14ac:dyDescent="0.4">
      <c r="J6516" s="25"/>
      <c r="K6516" s="25"/>
      <c r="L6516" s="25"/>
      <c r="M6516" s="25"/>
      <c r="N6516" s="25"/>
      <c r="P6516" s="25"/>
    </row>
    <row r="6517" spans="10:16" x14ac:dyDescent="0.4">
      <c r="J6517" s="25"/>
      <c r="K6517" s="25"/>
      <c r="L6517" s="25"/>
      <c r="M6517" s="25"/>
      <c r="N6517" s="25"/>
      <c r="P6517" s="25"/>
    </row>
    <row r="6518" spans="10:16" x14ac:dyDescent="0.4">
      <c r="J6518" s="25"/>
      <c r="K6518" s="25"/>
      <c r="L6518" s="25"/>
      <c r="M6518" s="25"/>
      <c r="N6518" s="25"/>
      <c r="P6518" s="25"/>
    </row>
    <row r="6519" spans="10:16" x14ac:dyDescent="0.4">
      <c r="J6519" s="25"/>
      <c r="K6519" s="25"/>
      <c r="L6519" s="25"/>
      <c r="M6519" s="25"/>
      <c r="N6519" s="25"/>
      <c r="P6519" s="25"/>
    </row>
    <row r="6520" spans="10:16" x14ac:dyDescent="0.4">
      <c r="J6520" s="25"/>
      <c r="K6520" s="25"/>
      <c r="L6520" s="25"/>
      <c r="M6520" s="25"/>
      <c r="N6520" s="25"/>
      <c r="P6520" s="25"/>
    </row>
    <row r="6521" spans="10:16" x14ac:dyDescent="0.4">
      <c r="J6521" s="25"/>
      <c r="K6521" s="25"/>
      <c r="L6521" s="25"/>
      <c r="M6521" s="25"/>
      <c r="N6521" s="25"/>
      <c r="P6521" s="25"/>
    </row>
    <row r="6522" spans="10:16" x14ac:dyDescent="0.4">
      <c r="J6522" s="25"/>
      <c r="K6522" s="25"/>
      <c r="L6522" s="25"/>
      <c r="M6522" s="25"/>
      <c r="N6522" s="25"/>
      <c r="P6522" s="25"/>
    </row>
    <row r="6523" spans="10:16" x14ac:dyDescent="0.4">
      <c r="J6523" s="25"/>
      <c r="K6523" s="25"/>
      <c r="L6523" s="25"/>
      <c r="M6523" s="25"/>
      <c r="N6523" s="25"/>
      <c r="P6523" s="25"/>
    </row>
    <row r="6524" spans="10:16" x14ac:dyDescent="0.4">
      <c r="J6524" s="25"/>
      <c r="K6524" s="25"/>
      <c r="L6524" s="25"/>
      <c r="M6524" s="25"/>
      <c r="N6524" s="25"/>
      <c r="P6524" s="25"/>
    </row>
    <row r="6525" spans="10:16" x14ac:dyDescent="0.4">
      <c r="J6525" s="25"/>
      <c r="K6525" s="25"/>
      <c r="L6525" s="25"/>
      <c r="M6525" s="25"/>
      <c r="N6525" s="25"/>
      <c r="P6525" s="25"/>
    </row>
    <row r="6526" spans="10:16" x14ac:dyDescent="0.4">
      <c r="J6526" s="25"/>
      <c r="K6526" s="25"/>
      <c r="L6526" s="25"/>
      <c r="M6526" s="25"/>
      <c r="N6526" s="25"/>
      <c r="P6526" s="25"/>
    </row>
    <row r="6527" spans="10:16" x14ac:dyDescent="0.4">
      <c r="J6527" s="25"/>
      <c r="K6527" s="25"/>
      <c r="L6527" s="25"/>
      <c r="M6527" s="25"/>
      <c r="N6527" s="25"/>
      <c r="P6527" s="25"/>
    </row>
    <row r="6528" spans="10:16" x14ac:dyDescent="0.4">
      <c r="J6528" s="25"/>
      <c r="K6528" s="25"/>
      <c r="L6528" s="25"/>
      <c r="M6528" s="25"/>
      <c r="N6528" s="25"/>
      <c r="P6528" s="25"/>
    </row>
    <row r="6529" spans="10:16" x14ac:dyDescent="0.4">
      <c r="J6529" s="25"/>
      <c r="K6529" s="25"/>
      <c r="L6529" s="25"/>
      <c r="M6529" s="25"/>
      <c r="N6529" s="25"/>
      <c r="P6529" s="25"/>
    </row>
    <row r="6530" spans="10:16" x14ac:dyDescent="0.4">
      <c r="J6530" s="25"/>
      <c r="K6530" s="25"/>
      <c r="L6530" s="25"/>
      <c r="M6530" s="25"/>
      <c r="N6530" s="25"/>
      <c r="P6530" s="25"/>
    </row>
    <row r="6531" spans="10:16" x14ac:dyDescent="0.4">
      <c r="J6531" s="25"/>
      <c r="K6531" s="25"/>
      <c r="L6531" s="25"/>
      <c r="M6531" s="25"/>
      <c r="N6531" s="25"/>
      <c r="P6531" s="25"/>
    </row>
    <row r="6532" spans="10:16" x14ac:dyDescent="0.4">
      <c r="J6532" s="25"/>
      <c r="K6532" s="25"/>
      <c r="L6532" s="25"/>
      <c r="M6532" s="25"/>
      <c r="N6532" s="25"/>
      <c r="P6532" s="25"/>
    </row>
    <row r="6533" spans="10:16" x14ac:dyDescent="0.4">
      <c r="J6533" s="25"/>
      <c r="K6533" s="25"/>
      <c r="L6533" s="25"/>
      <c r="M6533" s="25"/>
      <c r="N6533" s="25"/>
      <c r="P6533" s="25"/>
    </row>
    <row r="6534" spans="10:16" x14ac:dyDescent="0.4">
      <c r="J6534" s="25"/>
      <c r="K6534" s="25"/>
      <c r="L6534" s="25"/>
      <c r="M6534" s="25"/>
      <c r="N6534" s="25"/>
      <c r="P6534" s="25"/>
    </row>
    <row r="6535" spans="10:16" x14ac:dyDescent="0.4">
      <c r="J6535" s="25"/>
      <c r="K6535" s="25"/>
      <c r="L6535" s="25"/>
      <c r="M6535" s="25"/>
      <c r="N6535" s="25"/>
      <c r="P6535" s="25"/>
    </row>
    <row r="6536" spans="10:16" x14ac:dyDescent="0.4">
      <c r="J6536" s="25"/>
      <c r="K6536" s="25"/>
      <c r="L6536" s="25"/>
      <c r="M6536" s="25"/>
      <c r="N6536" s="25"/>
      <c r="P6536" s="25"/>
    </row>
    <row r="6537" spans="10:16" x14ac:dyDescent="0.4">
      <c r="J6537" s="25"/>
      <c r="K6537" s="25"/>
      <c r="L6537" s="25"/>
      <c r="M6537" s="25"/>
      <c r="N6537" s="25"/>
      <c r="P6537" s="25"/>
    </row>
    <row r="6538" spans="10:16" x14ac:dyDescent="0.4">
      <c r="J6538" s="25"/>
      <c r="K6538" s="25"/>
      <c r="L6538" s="25"/>
      <c r="M6538" s="25"/>
      <c r="N6538" s="25"/>
      <c r="P6538" s="25"/>
    </row>
    <row r="6539" spans="10:16" x14ac:dyDescent="0.4">
      <c r="J6539" s="25"/>
      <c r="K6539" s="25"/>
      <c r="L6539" s="25"/>
      <c r="M6539" s="25"/>
      <c r="N6539" s="25"/>
      <c r="P6539" s="25"/>
    </row>
    <row r="6540" spans="10:16" x14ac:dyDescent="0.4">
      <c r="J6540" s="25"/>
      <c r="K6540" s="25"/>
      <c r="L6540" s="25"/>
      <c r="M6540" s="25"/>
      <c r="N6540" s="25"/>
      <c r="P6540" s="25"/>
    </row>
    <row r="6541" spans="10:16" x14ac:dyDescent="0.4">
      <c r="J6541" s="25"/>
      <c r="K6541" s="25"/>
      <c r="L6541" s="25"/>
      <c r="M6541" s="25"/>
      <c r="N6541" s="25"/>
      <c r="P6541" s="25"/>
    </row>
    <row r="6542" spans="10:16" x14ac:dyDescent="0.4">
      <c r="J6542" s="25"/>
      <c r="K6542" s="25"/>
      <c r="L6542" s="25"/>
      <c r="M6542" s="25"/>
      <c r="N6542" s="25"/>
      <c r="P6542" s="25"/>
    </row>
    <row r="6543" spans="10:16" x14ac:dyDescent="0.4">
      <c r="J6543" s="25"/>
      <c r="K6543" s="25"/>
      <c r="L6543" s="25"/>
      <c r="M6543" s="25"/>
      <c r="N6543" s="25"/>
      <c r="P6543" s="25"/>
    </row>
    <row r="6544" spans="10:16" x14ac:dyDescent="0.4">
      <c r="J6544" s="25"/>
      <c r="K6544" s="25"/>
      <c r="L6544" s="25"/>
      <c r="M6544" s="25"/>
      <c r="N6544" s="25"/>
      <c r="P6544" s="25"/>
    </row>
    <row r="6545" spans="10:16" x14ac:dyDescent="0.4">
      <c r="J6545" s="25"/>
      <c r="K6545" s="25"/>
      <c r="L6545" s="25"/>
      <c r="M6545" s="25"/>
      <c r="N6545" s="25"/>
      <c r="P6545" s="25"/>
    </row>
    <row r="6546" spans="10:16" x14ac:dyDescent="0.4">
      <c r="J6546" s="25"/>
      <c r="K6546" s="25"/>
      <c r="L6546" s="25"/>
      <c r="M6546" s="25"/>
      <c r="N6546" s="25"/>
      <c r="P6546" s="25"/>
    </row>
    <row r="6547" spans="10:16" x14ac:dyDescent="0.4">
      <c r="J6547" s="25"/>
      <c r="K6547" s="25"/>
      <c r="L6547" s="25"/>
      <c r="M6547" s="25"/>
      <c r="N6547" s="25"/>
      <c r="P6547" s="25"/>
    </row>
    <row r="6548" spans="10:16" x14ac:dyDescent="0.4">
      <c r="J6548" s="25"/>
      <c r="K6548" s="25"/>
      <c r="L6548" s="25"/>
      <c r="M6548" s="25"/>
      <c r="N6548" s="25"/>
      <c r="P6548" s="25"/>
    </row>
    <row r="6549" spans="10:16" x14ac:dyDescent="0.4">
      <c r="J6549" s="25"/>
      <c r="K6549" s="25"/>
      <c r="L6549" s="25"/>
      <c r="M6549" s="25"/>
      <c r="N6549" s="25"/>
      <c r="P6549" s="25"/>
    </row>
    <row r="6550" spans="10:16" x14ac:dyDescent="0.4">
      <c r="J6550" s="25"/>
      <c r="K6550" s="25"/>
      <c r="L6550" s="25"/>
      <c r="M6550" s="25"/>
      <c r="N6550" s="25"/>
      <c r="P6550" s="25"/>
    </row>
    <row r="6551" spans="10:16" x14ac:dyDescent="0.4">
      <c r="J6551" s="25"/>
      <c r="K6551" s="25"/>
      <c r="L6551" s="25"/>
      <c r="M6551" s="25"/>
      <c r="N6551" s="25"/>
      <c r="P6551" s="25"/>
    </row>
    <row r="6552" spans="10:16" x14ac:dyDescent="0.4">
      <c r="J6552" s="25"/>
      <c r="K6552" s="25"/>
      <c r="L6552" s="25"/>
      <c r="M6552" s="25"/>
      <c r="N6552" s="25"/>
      <c r="P6552" s="25"/>
    </row>
    <row r="6553" spans="10:16" x14ac:dyDescent="0.4">
      <c r="J6553" s="25"/>
      <c r="K6553" s="25"/>
      <c r="L6553" s="25"/>
      <c r="M6553" s="25"/>
      <c r="N6553" s="25"/>
      <c r="P6553" s="25"/>
    </row>
    <row r="6554" spans="10:16" x14ac:dyDescent="0.4">
      <c r="J6554" s="25"/>
      <c r="K6554" s="25"/>
      <c r="L6554" s="25"/>
      <c r="M6554" s="25"/>
      <c r="N6554" s="25"/>
      <c r="P6554" s="25"/>
    </row>
    <row r="6555" spans="10:16" x14ac:dyDescent="0.4">
      <c r="J6555" s="25"/>
      <c r="K6555" s="25"/>
      <c r="L6555" s="25"/>
      <c r="M6555" s="25"/>
      <c r="N6555" s="25"/>
      <c r="P6555" s="25"/>
    </row>
    <row r="6556" spans="10:16" x14ac:dyDescent="0.4">
      <c r="J6556" s="25"/>
      <c r="K6556" s="25"/>
      <c r="L6556" s="25"/>
      <c r="M6556" s="25"/>
      <c r="N6556" s="25"/>
      <c r="P6556" s="25"/>
    </row>
    <row r="6557" spans="10:16" x14ac:dyDescent="0.4">
      <c r="J6557" s="25"/>
      <c r="K6557" s="25"/>
      <c r="L6557" s="25"/>
      <c r="M6557" s="25"/>
      <c r="N6557" s="25"/>
      <c r="P6557" s="25"/>
    </row>
    <row r="6558" spans="10:16" x14ac:dyDescent="0.4">
      <c r="J6558" s="25"/>
      <c r="K6558" s="25"/>
      <c r="L6558" s="25"/>
      <c r="M6558" s="25"/>
      <c r="N6558" s="25"/>
      <c r="P6558" s="25"/>
    </row>
    <row r="6559" spans="10:16" x14ac:dyDescent="0.4">
      <c r="J6559" s="25"/>
      <c r="K6559" s="25"/>
      <c r="L6559" s="25"/>
      <c r="M6559" s="25"/>
      <c r="N6559" s="25"/>
      <c r="P6559" s="25"/>
    </row>
    <row r="6560" spans="10:16" x14ac:dyDescent="0.4">
      <c r="J6560" s="25"/>
      <c r="K6560" s="25"/>
      <c r="L6560" s="25"/>
      <c r="M6560" s="25"/>
      <c r="N6560" s="25"/>
      <c r="P6560" s="25"/>
    </row>
    <row r="6561" spans="10:16" x14ac:dyDescent="0.4">
      <c r="J6561" s="25"/>
      <c r="K6561" s="25"/>
      <c r="L6561" s="25"/>
      <c r="M6561" s="25"/>
      <c r="N6561" s="25"/>
      <c r="P6561" s="25"/>
    </row>
    <row r="6562" spans="10:16" x14ac:dyDescent="0.4">
      <c r="J6562" s="25"/>
      <c r="K6562" s="25"/>
      <c r="L6562" s="25"/>
      <c r="M6562" s="25"/>
      <c r="N6562" s="25"/>
      <c r="P6562" s="25"/>
    </row>
    <row r="6563" spans="10:16" x14ac:dyDescent="0.4">
      <c r="J6563" s="25"/>
      <c r="K6563" s="25"/>
      <c r="L6563" s="25"/>
      <c r="M6563" s="25"/>
      <c r="N6563" s="25"/>
      <c r="P6563" s="25"/>
    </row>
    <row r="6564" spans="10:16" x14ac:dyDescent="0.4">
      <c r="J6564" s="25"/>
      <c r="K6564" s="25"/>
      <c r="L6564" s="25"/>
      <c r="M6564" s="25"/>
      <c r="N6564" s="25"/>
      <c r="P6564" s="25"/>
    </row>
    <row r="6565" spans="10:16" x14ac:dyDescent="0.4">
      <c r="J6565" s="25"/>
      <c r="K6565" s="25"/>
      <c r="L6565" s="25"/>
      <c r="M6565" s="25"/>
      <c r="N6565" s="25"/>
      <c r="P6565" s="25"/>
    </row>
    <row r="6566" spans="10:16" x14ac:dyDescent="0.4">
      <c r="J6566" s="25"/>
      <c r="K6566" s="25"/>
      <c r="L6566" s="25"/>
      <c r="M6566" s="25"/>
      <c r="N6566" s="25"/>
      <c r="P6566" s="25"/>
    </row>
    <row r="6567" spans="10:16" x14ac:dyDescent="0.4">
      <c r="J6567" s="25"/>
      <c r="K6567" s="25"/>
      <c r="L6567" s="25"/>
      <c r="M6567" s="25"/>
      <c r="N6567" s="25"/>
      <c r="P6567" s="25"/>
    </row>
    <row r="6568" spans="10:16" x14ac:dyDescent="0.4">
      <c r="J6568" s="25"/>
      <c r="K6568" s="25"/>
      <c r="L6568" s="25"/>
      <c r="M6568" s="25"/>
      <c r="N6568" s="25"/>
      <c r="P6568" s="25"/>
    </row>
    <row r="6569" spans="10:16" x14ac:dyDescent="0.4">
      <c r="J6569" s="25"/>
      <c r="K6569" s="25"/>
      <c r="L6569" s="25"/>
      <c r="M6569" s="25"/>
      <c r="N6569" s="25"/>
      <c r="P6569" s="25"/>
    </row>
    <row r="6570" spans="10:16" x14ac:dyDescent="0.4">
      <c r="J6570" s="25"/>
      <c r="K6570" s="25"/>
      <c r="L6570" s="25"/>
      <c r="M6570" s="25"/>
      <c r="N6570" s="25"/>
      <c r="P6570" s="25"/>
    </row>
    <row r="6571" spans="10:16" x14ac:dyDescent="0.4">
      <c r="J6571" s="25"/>
      <c r="K6571" s="25"/>
      <c r="L6571" s="25"/>
      <c r="M6571" s="25"/>
      <c r="N6571" s="25"/>
      <c r="P6571" s="25"/>
    </row>
    <row r="6572" spans="10:16" x14ac:dyDescent="0.4">
      <c r="J6572" s="25"/>
      <c r="K6572" s="25"/>
      <c r="L6572" s="25"/>
      <c r="M6572" s="25"/>
      <c r="N6572" s="25"/>
      <c r="P6572" s="25"/>
    </row>
    <row r="6573" spans="10:16" x14ac:dyDescent="0.4">
      <c r="J6573" s="25"/>
      <c r="K6573" s="25"/>
      <c r="L6573" s="25"/>
      <c r="M6573" s="25"/>
      <c r="N6573" s="25"/>
      <c r="P6573" s="25"/>
    </row>
    <row r="6574" spans="10:16" x14ac:dyDescent="0.4">
      <c r="J6574" s="25"/>
      <c r="K6574" s="25"/>
      <c r="L6574" s="25"/>
      <c r="M6574" s="25"/>
      <c r="N6574" s="25"/>
      <c r="P6574" s="25"/>
    </row>
    <row r="6575" spans="10:16" x14ac:dyDescent="0.4">
      <c r="J6575" s="25"/>
      <c r="K6575" s="25"/>
      <c r="L6575" s="25"/>
      <c r="M6575" s="25"/>
      <c r="N6575" s="25"/>
      <c r="P6575" s="25"/>
    </row>
    <row r="6576" spans="10:16" x14ac:dyDescent="0.4">
      <c r="J6576" s="25"/>
      <c r="K6576" s="25"/>
      <c r="L6576" s="25"/>
      <c r="M6576" s="25"/>
      <c r="N6576" s="25"/>
      <c r="P6576" s="25"/>
    </row>
    <row r="6577" spans="10:16" x14ac:dyDescent="0.4">
      <c r="J6577" s="25"/>
      <c r="K6577" s="25"/>
      <c r="L6577" s="25"/>
      <c r="M6577" s="25"/>
      <c r="N6577" s="25"/>
      <c r="P6577" s="25"/>
    </row>
    <row r="6578" spans="10:16" x14ac:dyDescent="0.4">
      <c r="J6578" s="25"/>
      <c r="K6578" s="25"/>
      <c r="L6578" s="25"/>
      <c r="M6578" s="25"/>
      <c r="N6578" s="25"/>
      <c r="P6578" s="25"/>
    </row>
    <row r="6579" spans="10:16" x14ac:dyDescent="0.4">
      <c r="J6579" s="25"/>
      <c r="K6579" s="25"/>
      <c r="L6579" s="25"/>
      <c r="M6579" s="25"/>
      <c r="N6579" s="25"/>
      <c r="P6579" s="25"/>
    </row>
    <row r="6580" spans="10:16" x14ac:dyDescent="0.4">
      <c r="J6580" s="25"/>
      <c r="K6580" s="25"/>
      <c r="L6580" s="25"/>
      <c r="M6580" s="25"/>
      <c r="N6580" s="25"/>
      <c r="P6580" s="25"/>
    </row>
    <row r="6581" spans="10:16" x14ac:dyDescent="0.4">
      <c r="J6581" s="25"/>
      <c r="K6581" s="25"/>
      <c r="L6581" s="25"/>
      <c r="M6581" s="25"/>
      <c r="N6581" s="25"/>
      <c r="P6581" s="25"/>
    </row>
    <row r="6582" spans="10:16" x14ac:dyDescent="0.4">
      <c r="J6582" s="25"/>
      <c r="K6582" s="25"/>
      <c r="L6582" s="25"/>
      <c r="M6582" s="25"/>
      <c r="N6582" s="25"/>
      <c r="P6582" s="25"/>
    </row>
    <row r="6583" spans="10:16" x14ac:dyDescent="0.4">
      <c r="J6583" s="25"/>
      <c r="K6583" s="25"/>
      <c r="L6583" s="25"/>
      <c r="M6583" s="25"/>
      <c r="N6583" s="25"/>
      <c r="P6583" s="25"/>
    </row>
    <row r="6584" spans="10:16" x14ac:dyDescent="0.4">
      <c r="J6584" s="25"/>
      <c r="K6584" s="25"/>
      <c r="L6584" s="25"/>
      <c r="M6584" s="25"/>
      <c r="N6584" s="25"/>
      <c r="P6584" s="25"/>
    </row>
    <row r="6585" spans="10:16" x14ac:dyDescent="0.4">
      <c r="J6585" s="25"/>
      <c r="K6585" s="25"/>
      <c r="L6585" s="25"/>
      <c r="M6585" s="25"/>
      <c r="N6585" s="25"/>
      <c r="P6585" s="25"/>
    </row>
    <row r="6586" spans="10:16" x14ac:dyDescent="0.4">
      <c r="J6586" s="25"/>
      <c r="K6586" s="25"/>
      <c r="L6586" s="25"/>
      <c r="M6586" s="25"/>
      <c r="N6586" s="25"/>
      <c r="P6586" s="25"/>
    </row>
    <row r="6587" spans="10:16" x14ac:dyDescent="0.4">
      <c r="J6587" s="25"/>
      <c r="K6587" s="25"/>
      <c r="L6587" s="25"/>
      <c r="M6587" s="25"/>
      <c r="N6587" s="25"/>
      <c r="P6587" s="25"/>
    </row>
    <row r="6588" spans="10:16" x14ac:dyDescent="0.4">
      <c r="J6588" s="25"/>
      <c r="K6588" s="25"/>
      <c r="L6588" s="25"/>
      <c r="M6588" s="25"/>
      <c r="N6588" s="25"/>
      <c r="P6588" s="25"/>
    </row>
    <row r="6589" spans="10:16" x14ac:dyDescent="0.4">
      <c r="J6589" s="25"/>
      <c r="K6589" s="25"/>
      <c r="L6589" s="25"/>
      <c r="M6589" s="25"/>
      <c r="N6589" s="25"/>
      <c r="P6589" s="25"/>
    </row>
    <row r="6590" spans="10:16" x14ac:dyDescent="0.4">
      <c r="J6590" s="25"/>
      <c r="K6590" s="25"/>
      <c r="L6590" s="25"/>
      <c r="M6590" s="25"/>
      <c r="N6590" s="25"/>
      <c r="P6590" s="25"/>
    </row>
    <row r="6591" spans="10:16" x14ac:dyDescent="0.4">
      <c r="J6591" s="25"/>
      <c r="K6591" s="25"/>
      <c r="L6591" s="25"/>
      <c r="M6591" s="25"/>
      <c r="N6591" s="25"/>
      <c r="P6591" s="25"/>
    </row>
    <row r="6592" spans="10:16" x14ac:dyDescent="0.4">
      <c r="J6592" s="25"/>
      <c r="K6592" s="25"/>
      <c r="L6592" s="25"/>
      <c r="M6592" s="25"/>
      <c r="N6592" s="25"/>
      <c r="P6592" s="25"/>
    </row>
    <row r="6593" spans="10:16" x14ac:dyDescent="0.4">
      <c r="J6593" s="25"/>
      <c r="K6593" s="25"/>
      <c r="L6593" s="25"/>
      <c r="M6593" s="25"/>
      <c r="N6593" s="25"/>
      <c r="P6593" s="25"/>
    </row>
    <row r="6594" spans="10:16" x14ac:dyDescent="0.4">
      <c r="J6594" s="25"/>
      <c r="K6594" s="25"/>
      <c r="L6594" s="25"/>
      <c r="M6594" s="25"/>
      <c r="N6594" s="25"/>
      <c r="P6594" s="25"/>
    </row>
    <row r="6595" spans="10:16" x14ac:dyDescent="0.4">
      <c r="J6595" s="25"/>
      <c r="K6595" s="25"/>
      <c r="L6595" s="25"/>
      <c r="M6595" s="25"/>
      <c r="N6595" s="25"/>
      <c r="P6595" s="25"/>
    </row>
    <row r="6596" spans="10:16" x14ac:dyDescent="0.4">
      <c r="J6596" s="25"/>
      <c r="K6596" s="25"/>
      <c r="L6596" s="25"/>
      <c r="M6596" s="25"/>
      <c r="N6596" s="25"/>
      <c r="P6596" s="25"/>
    </row>
    <row r="6597" spans="10:16" x14ac:dyDescent="0.4">
      <c r="J6597" s="25"/>
      <c r="K6597" s="25"/>
      <c r="L6597" s="25"/>
      <c r="M6597" s="25"/>
      <c r="N6597" s="25"/>
      <c r="P6597" s="25"/>
    </row>
    <row r="6598" spans="10:16" x14ac:dyDescent="0.4">
      <c r="J6598" s="25"/>
      <c r="K6598" s="25"/>
      <c r="L6598" s="25"/>
      <c r="M6598" s="25"/>
      <c r="N6598" s="25"/>
      <c r="P6598" s="25"/>
    </row>
    <row r="6599" spans="10:16" x14ac:dyDescent="0.4">
      <c r="J6599" s="25"/>
      <c r="K6599" s="25"/>
      <c r="L6599" s="25"/>
      <c r="M6599" s="25"/>
      <c r="N6599" s="25"/>
      <c r="P6599" s="25"/>
    </row>
    <row r="6600" spans="10:16" x14ac:dyDescent="0.4">
      <c r="J6600" s="25"/>
      <c r="K6600" s="25"/>
      <c r="L6600" s="25"/>
      <c r="M6600" s="25"/>
      <c r="N6600" s="25"/>
      <c r="P6600" s="25"/>
    </row>
    <row r="6601" spans="10:16" x14ac:dyDescent="0.4">
      <c r="J6601" s="25"/>
      <c r="K6601" s="25"/>
      <c r="L6601" s="25"/>
      <c r="M6601" s="25"/>
      <c r="N6601" s="25"/>
      <c r="P6601" s="25"/>
    </row>
    <row r="6602" spans="10:16" x14ac:dyDescent="0.4">
      <c r="J6602" s="25"/>
      <c r="K6602" s="25"/>
      <c r="L6602" s="25"/>
      <c r="M6602" s="25"/>
      <c r="N6602" s="25"/>
      <c r="P6602" s="25"/>
    </row>
    <row r="6603" spans="10:16" x14ac:dyDescent="0.4">
      <c r="J6603" s="25"/>
      <c r="K6603" s="25"/>
      <c r="L6603" s="25"/>
      <c r="M6603" s="25"/>
      <c r="N6603" s="25"/>
      <c r="P6603" s="25"/>
    </row>
    <row r="6604" spans="10:16" x14ac:dyDescent="0.4">
      <c r="J6604" s="25"/>
      <c r="K6604" s="25"/>
      <c r="L6604" s="25"/>
      <c r="M6604" s="25"/>
      <c r="N6604" s="25"/>
      <c r="P6604" s="25"/>
    </row>
    <row r="6605" spans="10:16" x14ac:dyDescent="0.4">
      <c r="J6605" s="25"/>
      <c r="K6605" s="25"/>
      <c r="L6605" s="25"/>
      <c r="M6605" s="25"/>
      <c r="N6605" s="25"/>
      <c r="P6605" s="25"/>
    </row>
    <row r="6606" spans="10:16" x14ac:dyDescent="0.4">
      <c r="J6606" s="25"/>
      <c r="K6606" s="25"/>
      <c r="L6606" s="25"/>
      <c r="M6606" s="25"/>
      <c r="N6606" s="25"/>
      <c r="P6606" s="25"/>
    </row>
    <row r="6607" spans="10:16" x14ac:dyDescent="0.4">
      <c r="J6607" s="25"/>
      <c r="K6607" s="25"/>
      <c r="L6607" s="25"/>
      <c r="M6607" s="25"/>
      <c r="N6607" s="25"/>
      <c r="P6607" s="25"/>
    </row>
    <row r="6608" spans="10:16" x14ac:dyDescent="0.4">
      <c r="J6608" s="25"/>
      <c r="K6608" s="25"/>
      <c r="L6608" s="25"/>
      <c r="M6608" s="25"/>
      <c r="N6608" s="25"/>
      <c r="P6608" s="25"/>
    </row>
    <row r="6609" spans="10:16" x14ac:dyDescent="0.4">
      <c r="J6609" s="25"/>
      <c r="K6609" s="25"/>
      <c r="L6609" s="25"/>
      <c r="M6609" s="25"/>
      <c r="N6609" s="25"/>
      <c r="P6609" s="25"/>
    </row>
    <row r="6610" spans="10:16" x14ac:dyDescent="0.4">
      <c r="J6610" s="25"/>
      <c r="K6610" s="25"/>
      <c r="L6610" s="25"/>
      <c r="M6610" s="25"/>
      <c r="N6610" s="25"/>
      <c r="P6610" s="25"/>
    </row>
    <row r="6611" spans="10:16" x14ac:dyDescent="0.4">
      <c r="J6611" s="25"/>
      <c r="K6611" s="25"/>
      <c r="L6611" s="25"/>
      <c r="M6611" s="25"/>
      <c r="N6611" s="25"/>
      <c r="P6611" s="25"/>
    </row>
    <row r="6612" spans="10:16" x14ac:dyDescent="0.4">
      <c r="J6612" s="25"/>
      <c r="K6612" s="25"/>
      <c r="L6612" s="25"/>
      <c r="M6612" s="25"/>
      <c r="N6612" s="25"/>
      <c r="P6612" s="25"/>
    </row>
    <row r="6613" spans="10:16" x14ac:dyDescent="0.4">
      <c r="J6613" s="25"/>
      <c r="K6613" s="25"/>
      <c r="L6613" s="25"/>
      <c r="M6613" s="25"/>
      <c r="N6613" s="25"/>
      <c r="P6613" s="25"/>
    </row>
    <row r="6614" spans="10:16" x14ac:dyDescent="0.4">
      <c r="J6614" s="25"/>
      <c r="K6614" s="25"/>
      <c r="L6614" s="25"/>
      <c r="M6614" s="25"/>
      <c r="N6614" s="25"/>
      <c r="P6614" s="25"/>
    </row>
    <row r="6615" spans="10:16" x14ac:dyDescent="0.4">
      <c r="J6615" s="25"/>
      <c r="K6615" s="25"/>
      <c r="L6615" s="25"/>
      <c r="M6615" s="25"/>
      <c r="N6615" s="25"/>
      <c r="P6615" s="25"/>
    </row>
    <row r="6616" spans="10:16" x14ac:dyDescent="0.4">
      <c r="J6616" s="25"/>
      <c r="K6616" s="25"/>
      <c r="L6616" s="25"/>
      <c r="M6616" s="25"/>
      <c r="N6616" s="25"/>
      <c r="P6616" s="25"/>
    </row>
    <row r="6617" spans="10:16" x14ac:dyDescent="0.4">
      <c r="J6617" s="25"/>
      <c r="K6617" s="25"/>
      <c r="L6617" s="25"/>
      <c r="M6617" s="25"/>
      <c r="N6617" s="25"/>
      <c r="P6617" s="25"/>
    </row>
    <row r="6618" spans="10:16" x14ac:dyDescent="0.4">
      <c r="J6618" s="25"/>
      <c r="K6618" s="25"/>
      <c r="L6618" s="25"/>
      <c r="M6618" s="25"/>
      <c r="N6618" s="25"/>
      <c r="P6618" s="25"/>
    </row>
    <row r="6619" spans="10:16" x14ac:dyDescent="0.4">
      <c r="J6619" s="25"/>
      <c r="K6619" s="25"/>
      <c r="L6619" s="25"/>
      <c r="M6619" s="25"/>
      <c r="N6619" s="25"/>
      <c r="P6619" s="25"/>
    </row>
    <row r="6620" spans="10:16" x14ac:dyDescent="0.4">
      <c r="J6620" s="25"/>
      <c r="K6620" s="25"/>
      <c r="L6620" s="25"/>
      <c r="M6620" s="25"/>
      <c r="N6620" s="25"/>
      <c r="P6620" s="25"/>
    </row>
    <row r="6621" spans="10:16" x14ac:dyDescent="0.4">
      <c r="J6621" s="25"/>
      <c r="K6621" s="25"/>
      <c r="L6621" s="25"/>
      <c r="M6621" s="25"/>
      <c r="N6621" s="25"/>
      <c r="P6621" s="25"/>
    </row>
    <row r="6622" spans="10:16" x14ac:dyDescent="0.4">
      <c r="J6622" s="25"/>
      <c r="K6622" s="25"/>
      <c r="L6622" s="25"/>
      <c r="M6622" s="25"/>
      <c r="N6622" s="25"/>
      <c r="P6622" s="25"/>
    </row>
    <row r="6623" spans="10:16" x14ac:dyDescent="0.4">
      <c r="J6623" s="25"/>
      <c r="K6623" s="25"/>
      <c r="L6623" s="25"/>
      <c r="M6623" s="25"/>
      <c r="N6623" s="25"/>
      <c r="P6623" s="25"/>
    </row>
    <row r="6624" spans="10:16" x14ac:dyDescent="0.4">
      <c r="J6624" s="25"/>
      <c r="K6624" s="25"/>
      <c r="L6624" s="25"/>
      <c r="M6624" s="25"/>
      <c r="N6624" s="25"/>
      <c r="P6624" s="25"/>
    </row>
    <row r="6625" spans="10:16" x14ac:dyDescent="0.4">
      <c r="J6625" s="25"/>
      <c r="K6625" s="25"/>
      <c r="L6625" s="25"/>
      <c r="M6625" s="25"/>
      <c r="N6625" s="25"/>
      <c r="P6625" s="25"/>
    </row>
    <row r="6626" spans="10:16" x14ac:dyDescent="0.4">
      <c r="J6626" s="25"/>
      <c r="K6626" s="25"/>
      <c r="L6626" s="25"/>
      <c r="M6626" s="25"/>
      <c r="N6626" s="25"/>
      <c r="P6626" s="25"/>
    </row>
    <row r="6627" spans="10:16" x14ac:dyDescent="0.4">
      <c r="J6627" s="25"/>
      <c r="K6627" s="25"/>
      <c r="L6627" s="25"/>
      <c r="M6627" s="25"/>
      <c r="N6627" s="25"/>
      <c r="P6627" s="25"/>
    </row>
    <row r="6628" spans="10:16" x14ac:dyDescent="0.4">
      <c r="J6628" s="25"/>
      <c r="K6628" s="25"/>
      <c r="L6628" s="25"/>
      <c r="M6628" s="25"/>
      <c r="N6628" s="25"/>
      <c r="P6628" s="25"/>
    </row>
    <row r="6629" spans="10:16" x14ac:dyDescent="0.4">
      <c r="J6629" s="25"/>
      <c r="K6629" s="25"/>
      <c r="L6629" s="25"/>
      <c r="M6629" s="25"/>
      <c r="N6629" s="25"/>
      <c r="P6629" s="25"/>
    </row>
    <row r="6630" spans="10:16" x14ac:dyDescent="0.4">
      <c r="J6630" s="25"/>
      <c r="K6630" s="25"/>
      <c r="L6630" s="25"/>
      <c r="M6630" s="25"/>
      <c r="N6630" s="25"/>
      <c r="P6630" s="25"/>
    </row>
    <row r="6631" spans="10:16" x14ac:dyDescent="0.4">
      <c r="J6631" s="25"/>
      <c r="K6631" s="25"/>
      <c r="L6631" s="25"/>
      <c r="M6631" s="25"/>
      <c r="N6631" s="25"/>
      <c r="P6631" s="25"/>
    </row>
    <row r="6632" spans="10:16" x14ac:dyDescent="0.4">
      <c r="J6632" s="25"/>
      <c r="K6632" s="25"/>
      <c r="L6632" s="25"/>
      <c r="M6632" s="25"/>
      <c r="N6632" s="25"/>
      <c r="P6632" s="25"/>
    </row>
    <row r="6633" spans="10:16" x14ac:dyDescent="0.4">
      <c r="J6633" s="25"/>
      <c r="K6633" s="25"/>
      <c r="L6633" s="25"/>
      <c r="M6633" s="25"/>
      <c r="N6633" s="25"/>
      <c r="P6633" s="25"/>
    </row>
    <row r="6634" spans="10:16" x14ac:dyDescent="0.4">
      <c r="J6634" s="25"/>
      <c r="K6634" s="25"/>
      <c r="L6634" s="25"/>
      <c r="M6634" s="25"/>
      <c r="N6634" s="25"/>
      <c r="P6634" s="25"/>
    </row>
    <row r="6635" spans="10:16" x14ac:dyDescent="0.4">
      <c r="J6635" s="25"/>
      <c r="K6635" s="25"/>
      <c r="L6635" s="25"/>
      <c r="M6635" s="25"/>
      <c r="N6635" s="25"/>
      <c r="P6635" s="25"/>
    </row>
    <row r="6636" spans="10:16" x14ac:dyDescent="0.4">
      <c r="J6636" s="25"/>
      <c r="K6636" s="25"/>
      <c r="L6636" s="25"/>
      <c r="M6636" s="25"/>
      <c r="N6636" s="25"/>
      <c r="P6636" s="25"/>
    </row>
    <row r="6637" spans="10:16" x14ac:dyDescent="0.4">
      <c r="J6637" s="25"/>
      <c r="K6637" s="25"/>
      <c r="L6637" s="25"/>
      <c r="M6637" s="25"/>
      <c r="N6637" s="25"/>
      <c r="P6637" s="25"/>
    </row>
    <row r="6638" spans="10:16" x14ac:dyDescent="0.4">
      <c r="J6638" s="25"/>
      <c r="K6638" s="25"/>
      <c r="L6638" s="25"/>
      <c r="M6638" s="25"/>
      <c r="N6638" s="25"/>
      <c r="P6638" s="25"/>
    </row>
    <row r="6639" spans="10:16" x14ac:dyDescent="0.4">
      <c r="J6639" s="25"/>
      <c r="K6639" s="25"/>
      <c r="L6639" s="25"/>
      <c r="M6639" s="25"/>
      <c r="N6639" s="25"/>
      <c r="P6639" s="25"/>
    </row>
    <row r="6640" spans="10:16" x14ac:dyDescent="0.4">
      <c r="J6640" s="25"/>
      <c r="K6640" s="25"/>
      <c r="L6640" s="25"/>
      <c r="M6640" s="25"/>
      <c r="N6640" s="25"/>
      <c r="P6640" s="25"/>
    </row>
    <row r="6641" spans="10:16" x14ac:dyDescent="0.4">
      <c r="J6641" s="25"/>
      <c r="K6641" s="25"/>
      <c r="L6641" s="25"/>
      <c r="M6641" s="25"/>
      <c r="N6641" s="25"/>
      <c r="P6641" s="25"/>
    </row>
    <row r="6642" spans="10:16" x14ac:dyDescent="0.4">
      <c r="J6642" s="25"/>
      <c r="K6642" s="25"/>
      <c r="L6642" s="25"/>
      <c r="M6642" s="25"/>
      <c r="N6642" s="25"/>
      <c r="P6642" s="25"/>
    </row>
    <row r="6643" spans="10:16" x14ac:dyDescent="0.4">
      <c r="J6643" s="25"/>
      <c r="K6643" s="25"/>
      <c r="L6643" s="25"/>
      <c r="M6643" s="25"/>
      <c r="N6643" s="25"/>
      <c r="P6643" s="25"/>
    </row>
    <row r="6644" spans="10:16" x14ac:dyDescent="0.4">
      <c r="J6644" s="25"/>
      <c r="K6644" s="25"/>
      <c r="L6644" s="25"/>
      <c r="M6644" s="25"/>
      <c r="N6644" s="25"/>
      <c r="P6644" s="25"/>
    </row>
    <row r="6645" spans="10:16" x14ac:dyDescent="0.4">
      <c r="J6645" s="25"/>
      <c r="K6645" s="25"/>
      <c r="L6645" s="25"/>
      <c r="M6645" s="25"/>
      <c r="N6645" s="25"/>
      <c r="P6645" s="25"/>
    </row>
    <row r="6646" spans="10:16" x14ac:dyDescent="0.4">
      <c r="J6646" s="25"/>
      <c r="K6646" s="25"/>
      <c r="L6646" s="25"/>
      <c r="M6646" s="25"/>
      <c r="N6646" s="25"/>
      <c r="P6646" s="25"/>
    </row>
    <row r="6647" spans="10:16" x14ac:dyDescent="0.4">
      <c r="J6647" s="25"/>
      <c r="K6647" s="25"/>
      <c r="L6647" s="25"/>
      <c r="M6647" s="25"/>
      <c r="N6647" s="25"/>
      <c r="P6647" s="25"/>
    </row>
    <row r="6648" spans="10:16" x14ac:dyDescent="0.4">
      <c r="J6648" s="25"/>
      <c r="K6648" s="25"/>
      <c r="L6648" s="25"/>
      <c r="M6648" s="25"/>
      <c r="N6648" s="25"/>
      <c r="P6648" s="25"/>
    </row>
    <row r="6649" spans="10:16" x14ac:dyDescent="0.4">
      <c r="J6649" s="25"/>
      <c r="K6649" s="25"/>
      <c r="L6649" s="25"/>
      <c r="M6649" s="25"/>
      <c r="N6649" s="25"/>
      <c r="P6649" s="25"/>
    </row>
    <row r="6650" spans="10:16" x14ac:dyDescent="0.4">
      <c r="J6650" s="25"/>
      <c r="K6650" s="25"/>
      <c r="L6650" s="25"/>
      <c r="M6650" s="25"/>
      <c r="N6650" s="25"/>
      <c r="P6650" s="25"/>
    </row>
    <row r="6651" spans="10:16" x14ac:dyDescent="0.4">
      <c r="J6651" s="25"/>
      <c r="K6651" s="25"/>
      <c r="L6651" s="25"/>
      <c r="M6651" s="25"/>
      <c r="N6651" s="25"/>
      <c r="P6651" s="25"/>
    </row>
    <row r="6652" spans="10:16" x14ac:dyDescent="0.4">
      <c r="J6652" s="25"/>
      <c r="K6652" s="25"/>
      <c r="L6652" s="25"/>
      <c r="M6652" s="25"/>
      <c r="N6652" s="25"/>
      <c r="P6652" s="25"/>
    </row>
    <row r="6653" spans="10:16" x14ac:dyDescent="0.4">
      <c r="J6653" s="25"/>
      <c r="K6653" s="25"/>
      <c r="L6653" s="25"/>
      <c r="M6653" s="25"/>
      <c r="N6653" s="25"/>
      <c r="P6653" s="25"/>
    </row>
    <row r="6654" spans="10:16" x14ac:dyDescent="0.4">
      <c r="J6654" s="25"/>
      <c r="K6654" s="25"/>
      <c r="L6654" s="25"/>
      <c r="M6654" s="25"/>
      <c r="N6654" s="25"/>
      <c r="P6654" s="25"/>
    </row>
    <row r="6655" spans="10:16" x14ac:dyDescent="0.4">
      <c r="J6655" s="25"/>
      <c r="K6655" s="25"/>
      <c r="L6655" s="25"/>
      <c r="M6655" s="25"/>
      <c r="N6655" s="25"/>
      <c r="P6655" s="25"/>
    </row>
    <row r="6656" spans="10:16" x14ac:dyDescent="0.4">
      <c r="J6656" s="25"/>
      <c r="K6656" s="25"/>
      <c r="L6656" s="25"/>
      <c r="M6656" s="25"/>
      <c r="N6656" s="25"/>
      <c r="P6656" s="25"/>
    </row>
    <row r="6657" spans="10:16" x14ac:dyDescent="0.4">
      <c r="J6657" s="25"/>
      <c r="K6657" s="25"/>
      <c r="L6657" s="25"/>
      <c r="M6657" s="25"/>
      <c r="N6657" s="25"/>
      <c r="P6657" s="25"/>
    </row>
    <row r="6658" spans="10:16" x14ac:dyDescent="0.4">
      <c r="J6658" s="25"/>
      <c r="K6658" s="25"/>
      <c r="L6658" s="25"/>
      <c r="M6658" s="25"/>
      <c r="N6658" s="25"/>
      <c r="P6658" s="25"/>
    </row>
    <row r="6659" spans="10:16" x14ac:dyDescent="0.4">
      <c r="J6659" s="25"/>
      <c r="K6659" s="25"/>
      <c r="L6659" s="25"/>
      <c r="M6659" s="25"/>
      <c r="N6659" s="25"/>
      <c r="P6659" s="25"/>
    </row>
    <row r="6660" spans="10:16" x14ac:dyDescent="0.4">
      <c r="J6660" s="25"/>
      <c r="K6660" s="25"/>
      <c r="L6660" s="25"/>
      <c r="M6660" s="25"/>
      <c r="N6660" s="25"/>
      <c r="P6660" s="25"/>
    </row>
    <row r="6661" spans="10:16" x14ac:dyDescent="0.4">
      <c r="J6661" s="25"/>
      <c r="K6661" s="25"/>
      <c r="L6661" s="25"/>
      <c r="M6661" s="25"/>
      <c r="N6661" s="25"/>
      <c r="P6661" s="25"/>
    </row>
    <row r="6662" spans="10:16" x14ac:dyDescent="0.4">
      <c r="J6662" s="25"/>
      <c r="K6662" s="25"/>
      <c r="L6662" s="25"/>
      <c r="M6662" s="25"/>
      <c r="N6662" s="25"/>
      <c r="P6662" s="25"/>
    </row>
    <row r="6663" spans="10:16" x14ac:dyDescent="0.4">
      <c r="J6663" s="25"/>
      <c r="K6663" s="25"/>
      <c r="L6663" s="25"/>
      <c r="M6663" s="25"/>
      <c r="N6663" s="25"/>
      <c r="P6663" s="25"/>
    </row>
    <row r="6664" spans="10:16" x14ac:dyDescent="0.4">
      <c r="J6664" s="25"/>
      <c r="K6664" s="25"/>
      <c r="L6664" s="25"/>
      <c r="M6664" s="25"/>
      <c r="N6664" s="25"/>
      <c r="P6664" s="25"/>
    </row>
    <row r="6665" spans="10:16" x14ac:dyDescent="0.4">
      <c r="J6665" s="25"/>
      <c r="K6665" s="25"/>
      <c r="L6665" s="25"/>
      <c r="M6665" s="25"/>
      <c r="N6665" s="25"/>
      <c r="P6665" s="25"/>
    </row>
    <row r="6666" spans="10:16" x14ac:dyDescent="0.4">
      <c r="J6666" s="25"/>
      <c r="K6666" s="25"/>
      <c r="L6666" s="25"/>
      <c r="M6666" s="25"/>
      <c r="N6666" s="25"/>
      <c r="P6666" s="25"/>
    </row>
    <row r="6667" spans="10:16" x14ac:dyDescent="0.4">
      <c r="J6667" s="25"/>
      <c r="K6667" s="25"/>
      <c r="L6667" s="25"/>
      <c r="M6667" s="25"/>
      <c r="N6667" s="25"/>
      <c r="P6667" s="25"/>
    </row>
    <row r="6668" spans="10:16" x14ac:dyDescent="0.4">
      <c r="J6668" s="25"/>
      <c r="K6668" s="25"/>
      <c r="L6668" s="25"/>
      <c r="M6668" s="25"/>
      <c r="N6668" s="25"/>
      <c r="P6668" s="25"/>
    </row>
    <row r="6669" spans="10:16" x14ac:dyDescent="0.4">
      <c r="J6669" s="25"/>
      <c r="K6669" s="25"/>
      <c r="L6669" s="25"/>
      <c r="M6669" s="25"/>
      <c r="N6669" s="25"/>
      <c r="P6669" s="25"/>
    </row>
    <row r="6670" spans="10:16" x14ac:dyDescent="0.4">
      <c r="J6670" s="25"/>
      <c r="K6670" s="25"/>
      <c r="L6670" s="25"/>
      <c r="M6670" s="25"/>
      <c r="N6670" s="25"/>
      <c r="P6670" s="25"/>
    </row>
    <row r="6671" spans="10:16" x14ac:dyDescent="0.4">
      <c r="J6671" s="25"/>
      <c r="K6671" s="25"/>
      <c r="L6671" s="25"/>
      <c r="M6671" s="25"/>
      <c r="N6671" s="25"/>
      <c r="P6671" s="25"/>
    </row>
    <row r="6672" spans="10:16" x14ac:dyDescent="0.4">
      <c r="J6672" s="25"/>
      <c r="K6672" s="25"/>
      <c r="L6672" s="25"/>
      <c r="M6672" s="25"/>
      <c r="N6672" s="25"/>
      <c r="P6672" s="25"/>
    </row>
    <row r="6673" spans="10:16" x14ac:dyDescent="0.4">
      <c r="J6673" s="25"/>
      <c r="K6673" s="25"/>
      <c r="L6673" s="25"/>
      <c r="M6673" s="25"/>
      <c r="N6673" s="25"/>
      <c r="P6673" s="25"/>
    </row>
    <row r="6674" spans="10:16" x14ac:dyDescent="0.4">
      <c r="J6674" s="25"/>
      <c r="K6674" s="25"/>
      <c r="L6674" s="25"/>
      <c r="M6674" s="25"/>
      <c r="N6674" s="25"/>
      <c r="P6674" s="25"/>
    </row>
    <row r="6675" spans="10:16" x14ac:dyDescent="0.4">
      <c r="J6675" s="25"/>
      <c r="K6675" s="25"/>
      <c r="L6675" s="25"/>
      <c r="M6675" s="25"/>
      <c r="N6675" s="25"/>
      <c r="P6675" s="25"/>
    </row>
    <row r="6676" spans="10:16" x14ac:dyDescent="0.4">
      <c r="J6676" s="25"/>
      <c r="K6676" s="25"/>
      <c r="L6676" s="25"/>
      <c r="M6676" s="25"/>
      <c r="N6676" s="25"/>
      <c r="P6676" s="25"/>
    </row>
    <row r="6677" spans="10:16" x14ac:dyDescent="0.4">
      <c r="J6677" s="25"/>
      <c r="K6677" s="25"/>
      <c r="L6677" s="25"/>
      <c r="M6677" s="25"/>
      <c r="N6677" s="25"/>
      <c r="P6677" s="25"/>
    </row>
    <row r="6678" spans="10:16" x14ac:dyDescent="0.4">
      <c r="J6678" s="25"/>
      <c r="K6678" s="25"/>
      <c r="L6678" s="25"/>
      <c r="M6678" s="25"/>
      <c r="N6678" s="25"/>
      <c r="P6678" s="25"/>
    </row>
    <row r="6679" spans="10:16" x14ac:dyDescent="0.4">
      <c r="J6679" s="25"/>
      <c r="K6679" s="25"/>
      <c r="L6679" s="25"/>
      <c r="M6679" s="25"/>
      <c r="N6679" s="25"/>
      <c r="P6679" s="25"/>
    </row>
    <row r="6680" spans="10:16" x14ac:dyDescent="0.4">
      <c r="J6680" s="25"/>
      <c r="K6680" s="25"/>
      <c r="L6680" s="25"/>
      <c r="M6680" s="25"/>
      <c r="N6680" s="25"/>
      <c r="P6680" s="25"/>
    </row>
    <row r="6681" spans="10:16" x14ac:dyDescent="0.4">
      <c r="J6681" s="25"/>
      <c r="K6681" s="25"/>
      <c r="L6681" s="25"/>
      <c r="M6681" s="25"/>
      <c r="N6681" s="25"/>
      <c r="P6681" s="25"/>
    </row>
    <row r="6682" spans="10:16" x14ac:dyDescent="0.4">
      <c r="J6682" s="25"/>
      <c r="K6682" s="25"/>
      <c r="L6682" s="25"/>
      <c r="M6682" s="25"/>
      <c r="N6682" s="25"/>
      <c r="P6682" s="25"/>
    </row>
    <row r="6683" spans="10:16" x14ac:dyDescent="0.4">
      <c r="J6683" s="25"/>
      <c r="K6683" s="25"/>
      <c r="L6683" s="25"/>
      <c r="M6683" s="25"/>
      <c r="N6683" s="25"/>
      <c r="P6683" s="25"/>
    </row>
    <row r="6684" spans="10:16" x14ac:dyDescent="0.4">
      <c r="J6684" s="25"/>
      <c r="K6684" s="25"/>
      <c r="L6684" s="25"/>
      <c r="M6684" s="25"/>
      <c r="N6684" s="25"/>
      <c r="P6684" s="25"/>
    </row>
    <row r="6685" spans="10:16" x14ac:dyDescent="0.4">
      <c r="J6685" s="25"/>
      <c r="K6685" s="25"/>
      <c r="L6685" s="25"/>
      <c r="M6685" s="25"/>
      <c r="N6685" s="25"/>
      <c r="P6685" s="25"/>
    </row>
    <row r="6686" spans="10:16" x14ac:dyDescent="0.4">
      <c r="J6686" s="25"/>
      <c r="K6686" s="25"/>
      <c r="L6686" s="25"/>
      <c r="M6686" s="25"/>
      <c r="N6686" s="25"/>
      <c r="P6686" s="25"/>
    </row>
    <row r="6687" spans="10:16" x14ac:dyDescent="0.4">
      <c r="J6687" s="25"/>
      <c r="K6687" s="25"/>
      <c r="L6687" s="25"/>
      <c r="M6687" s="25"/>
      <c r="N6687" s="25"/>
      <c r="P6687" s="25"/>
    </row>
    <row r="6688" spans="10:16" x14ac:dyDescent="0.4">
      <c r="J6688" s="25"/>
      <c r="K6688" s="25"/>
      <c r="L6688" s="25"/>
      <c r="M6688" s="25"/>
      <c r="N6688" s="25"/>
      <c r="P6688" s="25"/>
    </row>
    <row r="6689" spans="10:16" x14ac:dyDescent="0.4">
      <c r="J6689" s="25"/>
      <c r="K6689" s="25"/>
      <c r="L6689" s="25"/>
      <c r="M6689" s="25"/>
      <c r="N6689" s="25"/>
      <c r="P6689" s="25"/>
    </row>
    <row r="6690" spans="10:16" x14ac:dyDescent="0.4">
      <c r="J6690" s="25"/>
      <c r="K6690" s="25"/>
      <c r="L6690" s="25"/>
      <c r="M6690" s="25"/>
      <c r="N6690" s="25"/>
      <c r="P6690" s="25"/>
    </row>
    <row r="6691" spans="10:16" x14ac:dyDescent="0.4">
      <c r="J6691" s="25"/>
      <c r="K6691" s="25"/>
      <c r="L6691" s="25"/>
      <c r="M6691" s="25"/>
      <c r="N6691" s="25"/>
      <c r="P6691" s="25"/>
    </row>
    <row r="6692" spans="10:16" x14ac:dyDescent="0.4">
      <c r="J6692" s="25"/>
      <c r="K6692" s="25"/>
      <c r="L6692" s="25"/>
      <c r="M6692" s="25"/>
      <c r="N6692" s="25"/>
      <c r="P6692" s="25"/>
    </row>
    <row r="6693" spans="10:16" x14ac:dyDescent="0.4">
      <c r="J6693" s="25"/>
      <c r="K6693" s="25"/>
      <c r="L6693" s="25"/>
      <c r="M6693" s="25"/>
      <c r="N6693" s="25"/>
      <c r="P6693" s="25"/>
    </row>
    <row r="6694" spans="10:16" x14ac:dyDescent="0.4">
      <c r="J6694" s="25"/>
      <c r="K6694" s="25"/>
      <c r="L6694" s="25"/>
      <c r="M6694" s="25"/>
      <c r="N6694" s="25"/>
      <c r="P6694" s="25"/>
    </row>
    <row r="6695" spans="10:16" x14ac:dyDescent="0.4">
      <c r="J6695" s="25"/>
      <c r="K6695" s="25"/>
      <c r="L6695" s="25"/>
      <c r="M6695" s="25"/>
      <c r="N6695" s="25"/>
      <c r="P6695" s="25"/>
    </row>
    <row r="6696" spans="10:16" x14ac:dyDescent="0.4">
      <c r="J6696" s="25"/>
      <c r="K6696" s="25"/>
      <c r="L6696" s="25"/>
      <c r="M6696" s="25"/>
      <c r="N6696" s="25"/>
      <c r="P6696" s="25"/>
    </row>
    <row r="6697" spans="10:16" x14ac:dyDescent="0.4">
      <c r="J6697" s="25"/>
      <c r="K6697" s="25"/>
      <c r="L6697" s="25"/>
      <c r="M6697" s="25"/>
      <c r="N6697" s="25"/>
      <c r="P6697" s="25"/>
    </row>
    <row r="6698" spans="10:16" x14ac:dyDescent="0.4">
      <c r="J6698" s="25"/>
      <c r="K6698" s="25"/>
      <c r="L6698" s="25"/>
      <c r="M6698" s="25"/>
      <c r="N6698" s="25"/>
      <c r="P6698" s="25"/>
    </row>
    <row r="6699" spans="10:16" x14ac:dyDescent="0.4">
      <c r="J6699" s="25"/>
      <c r="K6699" s="25"/>
      <c r="L6699" s="25"/>
      <c r="M6699" s="25"/>
      <c r="N6699" s="25"/>
      <c r="P6699" s="25"/>
    </row>
    <row r="6700" spans="10:16" x14ac:dyDescent="0.4">
      <c r="J6700" s="25"/>
      <c r="K6700" s="25"/>
      <c r="L6700" s="25"/>
      <c r="M6700" s="25"/>
      <c r="N6700" s="25"/>
      <c r="P6700" s="25"/>
    </row>
    <row r="6701" spans="10:16" x14ac:dyDescent="0.4">
      <c r="J6701" s="25"/>
      <c r="K6701" s="25"/>
      <c r="L6701" s="25"/>
      <c r="M6701" s="25"/>
      <c r="N6701" s="25"/>
      <c r="P6701" s="25"/>
    </row>
    <row r="6702" spans="10:16" x14ac:dyDescent="0.4">
      <c r="J6702" s="25"/>
      <c r="K6702" s="25"/>
      <c r="L6702" s="25"/>
      <c r="M6702" s="25"/>
      <c r="N6702" s="25"/>
      <c r="P6702" s="25"/>
    </row>
    <row r="6703" spans="10:16" x14ac:dyDescent="0.4">
      <c r="J6703" s="25"/>
      <c r="K6703" s="25"/>
      <c r="L6703" s="25"/>
      <c r="M6703" s="25"/>
      <c r="N6703" s="25"/>
      <c r="P6703" s="25"/>
    </row>
    <row r="6704" spans="10:16" x14ac:dyDescent="0.4">
      <c r="J6704" s="25"/>
      <c r="K6704" s="25"/>
      <c r="L6704" s="25"/>
      <c r="M6704" s="25"/>
      <c r="N6704" s="25"/>
      <c r="P6704" s="25"/>
    </row>
    <row r="6705" spans="10:16" x14ac:dyDescent="0.4">
      <c r="J6705" s="25"/>
      <c r="K6705" s="25"/>
      <c r="L6705" s="25"/>
      <c r="M6705" s="25"/>
      <c r="N6705" s="25"/>
      <c r="P6705" s="25"/>
    </row>
    <row r="6706" spans="10:16" x14ac:dyDescent="0.4">
      <c r="J6706" s="25"/>
      <c r="K6706" s="25"/>
      <c r="L6706" s="25"/>
      <c r="M6706" s="25"/>
      <c r="N6706" s="25"/>
      <c r="P6706" s="25"/>
    </row>
    <row r="6707" spans="10:16" x14ac:dyDescent="0.4">
      <c r="J6707" s="25"/>
      <c r="K6707" s="25"/>
      <c r="L6707" s="25"/>
      <c r="M6707" s="25"/>
      <c r="N6707" s="25"/>
      <c r="P6707" s="25"/>
    </row>
    <row r="6708" spans="10:16" x14ac:dyDescent="0.4">
      <c r="J6708" s="25"/>
      <c r="K6708" s="25"/>
      <c r="L6708" s="25"/>
      <c r="M6708" s="25"/>
      <c r="N6708" s="25"/>
      <c r="P6708" s="25"/>
    </row>
    <row r="6709" spans="10:16" x14ac:dyDescent="0.4">
      <c r="J6709" s="25"/>
      <c r="K6709" s="25"/>
      <c r="L6709" s="25"/>
      <c r="M6709" s="25"/>
      <c r="N6709" s="25"/>
      <c r="P6709" s="25"/>
    </row>
    <row r="6710" spans="10:16" x14ac:dyDescent="0.4">
      <c r="J6710" s="25"/>
      <c r="K6710" s="25"/>
      <c r="L6710" s="25"/>
      <c r="M6710" s="25"/>
      <c r="N6710" s="25"/>
      <c r="P6710" s="25"/>
    </row>
    <row r="6711" spans="10:16" x14ac:dyDescent="0.4">
      <c r="J6711" s="25"/>
      <c r="K6711" s="25"/>
      <c r="L6711" s="25"/>
      <c r="M6711" s="25"/>
      <c r="N6711" s="25"/>
      <c r="P6711" s="25"/>
    </row>
    <row r="6712" spans="10:16" x14ac:dyDescent="0.4">
      <c r="J6712" s="25"/>
      <c r="K6712" s="25"/>
      <c r="L6712" s="25"/>
      <c r="M6712" s="25"/>
      <c r="N6712" s="25"/>
      <c r="P6712" s="25"/>
    </row>
    <row r="6713" spans="10:16" x14ac:dyDescent="0.4">
      <c r="J6713" s="25"/>
      <c r="K6713" s="25"/>
      <c r="L6713" s="25"/>
      <c r="M6713" s="25"/>
      <c r="N6713" s="25"/>
      <c r="P6713" s="25"/>
    </row>
    <row r="6714" spans="10:16" x14ac:dyDescent="0.4">
      <c r="J6714" s="25"/>
      <c r="K6714" s="25"/>
      <c r="L6714" s="25"/>
      <c r="M6714" s="25"/>
      <c r="N6714" s="25"/>
      <c r="P6714" s="25"/>
    </row>
    <row r="6715" spans="10:16" x14ac:dyDescent="0.4">
      <c r="J6715" s="25"/>
      <c r="K6715" s="25"/>
      <c r="L6715" s="25"/>
      <c r="M6715" s="25"/>
      <c r="N6715" s="25"/>
      <c r="P6715" s="25"/>
    </row>
    <row r="6716" spans="10:16" x14ac:dyDescent="0.4">
      <c r="J6716" s="25"/>
      <c r="K6716" s="25"/>
      <c r="L6716" s="25"/>
      <c r="M6716" s="25"/>
      <c r="N6716" s="25"/>
      <c r="P6716" s="25"/>
    </row>
    <row r="6717" spans="10:16" x14ac:dyDescent="0.4">
      <c r="J6717" s="25"/>
      <c r="K6717" s="25"/>
      <c r="L6717" s="25"/>
      <c r="M6717" s="25"/>
      <c r="N6717" s="25"/>
      <c r="P6717" s="25"/>
    </row>
    <row r="6718" spans="10:16" x14ac:dyDescent="0.4">
      <c r="J6718" s="25"/>
      <c r="K6718" s="25"/>
      <c r="L6718" s="25"/>
      <c r="M6718" s="25"/>
      <c r="N6718" s="25"/>
      <c r="P6718" s="25"/>
    </row>
    <row r="6719" spans="10:16" x14ac:dyDescent="0.4">
      <c r="J6719" s="25"/>
      <c r="K6719" s="25"/>
      <c r="L6719" s="25"/>
      <c r="M6719" s="25"/>
      <c r="N6719" s="25"/>
      <c r="P6719" s="25"/>
    </row>
    <row r="6720" spans="10:16" x14ac:dyDescent="0.4">
      <c r="J6720" s="25"/>
      <c r="K6720" s="25"/>
      <c r="L6720" s="25"/>
      <c r="M6720" s="25"/>
      <c r="N6720" s="25"/>
      <c r="P6720" s="25"/>
    </row>
    <row r="6721" spans="10:16" x14ac:dyDescent="0.4">
      <c r="J6721" s="25"/>
      <c r="K6721" s="25"/>
      <c r="L6721" s="25"/>
      <c r="M6721" s="25"/>
      <c r="N6721" s="25"/>
      <c r="P6721" s="25"/>
    </row>
    <row r="6722" spans="10:16" x14ac:dyDescent="0.4">
      <c r="J6722" s="25"/>
      <c r="K6722" s="25"/>
      <c r="L6722" s="25"/>
      <c r="M6722" s="25"/>
      <c r="N6722" s="25"/>
      <c r="P6722" s="25"/>
    </row>
    <row r="6723" spans="10:16" x14ac:dyDescent="0.4">
      <c r="J6723" s="25"/>
      <c r="K6723" s="25"/>
      <c r="L6723" s="25"/>
      <c r="M6723" s="25"/>
      <c r="N6723" s="25"/>
      <c r="P6723" s="25"/>
    </row>
    <row r="6724" spans="10:16" x14ac:dyDescent="0.4">
      <c r="J6724" s="25"/>
      <c r="K6724" s="25"/>
      <c r="L6724" s="25"/>
      <c r="M6724" s="25"/>
      <c r="N6724" s="25"/>
      <c r="P6724" s="25"/>
    </row>
    <row r="6725" spans="10:16" x14ac:dyDescent="0.4">
      <c r="J6725" s="25"/>
      <c r="K6725" s="25"/>
      <c r="L6725" s="25"/>
      <c r="M6725" s="25"/>
      <c r="N6725" s="25"/>
      <c r="P6725" s="25"/>
    </row>
    <row r="6726" spans="10:16" x14ac:dyDescent="0.4">
      <c r="J6726" s="25"/>
      <c r="K6726" s="25"/>
      <c r="L6726" s="25"/>
      <c r="M6726" s="25"/>
      <c r="N6726" s="25"/>
      <c r="P6726" s="25"/>
    </row>
    <row r="6727" spans="10:16" x14ac:dyDescent="0.4">
      <c r="J6727" s="25"/>
      <c r="K6727" s="25"/>
      <c r="L6727" s="25"/>
      <c r="M6727" s="25"/>
      <c r="N6727" s="25"/>
      <c r="P6727" s="25"/>
    </row>
    <row r="6728" spans="10:16" x14ac:dyDescent="0.4">
      <c r="J6728" s="25"/>
      <c r="K6728" s="25"/>
      <c r="L6728" s="25"/>
      <c r="M6728" s="25"/>
      <c r="N6728" s="25"/>
      <c r="P6728" s="25"/>
    </row>
    <row r="6729" spans="10:16" x14ac:dyDescent="0.4">
      <c r="J6729" s="25"/>
      <c r="K6729" s="25"/>
      <c r="L6729" s="25"/>
      <c r="M6729" s="25"/>
      <c r="N6729" s="25"/>
      <c r="P6729" s="25"/>
    </row>
    <row r="6730" spans="10:16" x14ac:dyDescent="0.4">
      <c r="J6730" s="25"/>
      <c r="K6730" s="25"/>
      <c r="L6730" s="25"/>
      <c r="M6730" s="25"/>
      <c r="N6730" s="25"/>
      <c r="P6730" s="25"/>
    </row>
    <row r="6731" spans="10:16" x14ac:dyDescent="0.4">
      <c r="J6731" s="25"/>
      <c r="K6731" s="25"/>
      <c r="L6731" s="25"/>
      <c r="M6731" s="25"/>
      <c r="N6731" s="25"/>
      <c r="P6731" s="25"/>
    </row>
    <row r="6732" spans="10:16" x14ac:dyDescent="0.4">
      <c r="J6732" s="25"/>
      <c r="K6732" s="25"/>
      <c r="L6732" s="25"/>
      <c r="M6732" s="25"/>
      <c r="N6732" s="25"/>
      <c r="P6732" s="25"/>
    </row>
    <row r="6733" spans="10:16" x14ac:dyDescent="0.4">
      <c r="J6733" s="25"/>
      <c r="K6733" s="25"/>
      <c r="L6733" s="25"/>
      <c r="M6733" s="25"/>
      <c r="N6733" s="25"/>
      <c r="P6733" s="25"/>
    </row>
    <row r="6734" spans="10:16" x14ac:dyDescent="0.4">
      <c r="J6734" s="25"/>
      <c r="K6734" s="25"/>
      <c r="L6734" s="25"/>
      <c r="M6734" s="25"/>
      <c r="N6734" s="25"/>
      <c r="P6734" s="25"/>
    </row>
    <row r="6735" spans="10:16" x14ac:dyDescent="0.4">
      <c r="J6735" s="25"/>
      <c r="K6735" s="25"/>
      <c r="L6735" s="25"/>
      <c r="M6735" s="25"/>
      <c r="N6735" s="25"/>
      <c r="P6735" s="25"/>
    </row>
    <row r="6736" spans="10:16" x14ac:dyDescent="0.4">
      <c r="J6736" s="25"/>
      <c r="K6736" s="25"/>
      <c r="L6736" s="25"/>
      <c r="M6736" s="25"/>
      <c r="N6736" s="25"/>
      <c r="P6736" s="25"/>
    </row>
    <row r="6737" spans="10:16" x14ac:dyDescent="0.4">
      <c r="J6737" s="25"/>
      <c r="K6737" s="25"/>
      <c r="L6737" s="25"/>
      <c r="M6737" s="25"/>
      <c r="N6737" s="25"/>
      <c r="P6737" s="25"/>
    </row>
    <row r="6738" spans="10:16" x14ac:dyDescent="0.4">
      <c r="J6738" s="25"/>
      <c r="K6738" s="25"/>
      <c r="L6738" s="25"/>
      <c r="M6738" s="25"/>
      <c r="N6738" s="25"/>
      <c r="P6738" s="25"/>
    </row>
    <row r="6739" spans="10:16" x14ac:dyDescent="0.4">
      <c r="J6739" s="25"/>
      <c r="K6739" s="25"/>
      <c r="L6739" s="25"/>
      <c r="M6739" s="25"/>
      <c r="N6739" s="25"/>
      <c r="P6739" s="25"/>
    </row>
    <row r="6740" spans="10:16" x14ac:dyDescent="0.4">
      <c r="J6740" s="25"/>
      <c r="K6740" s="25"/>
      <c r="L6740" s="25"/>
      <c r="M6740" s="25"/>
      <c r="N6740" s="25"/>
      <c r="P6740" s="25"/>
    </row>
    <row r="6741" spans="10:16" x14ac:dyDescent="0.4">
      <c r="J6741" s="25"/>
      <c r="K6741" s="25"/>
      <c r="L6741" s="25"/>
      <c r="M6741" s="25"/>
      <c r="N6741" s="25"/>
      <c r="P6741" s="25"/>
    </row>
    <row r="6742" spans="10:16" x14ac:dyDescent="0.4">
      <c r="J6742" s="25"/>
      <c r="K6742" s="25"/>
      <c r="L6742" s="25"/>
      <c r="M6742" s="25"/>
      <c r="N6742" s="25"/>
      <c r="P6742" s="25"/>
    </row>
    <row r="6743" spans="10:16" x14ac:dyDescent="0.4">
      <c r="J6743" s="25"/>
      <c r="K6743" s="25"/>
      <c r="L6743" s="25"/>
      <c r="M6743" s="25"/>
      <c r="N6743" s="25"/>
      <c r="P6743" s="25"/>
    </row>
    <row r="6744" spans="10:16" x14ac:dyDescent="0.4">
      <c r="J6744" s="25"/>
      <c r="K6744" s="25"/>
      <c r="L6744" s="25"/>
      <c r="M6744" s="25"/>
      <c r="N6744" s="25"/>
      <c r="P6744" s="25"/>
    </row>
    <row r="6745" spans="10:16" x14ac:dyDescent="0.4">
      <c r="J6745" s="25"/>
      <c r="K6745" s="25"/>
      <c r="L6745" s="25"/>
      <c r="M6745" s="25"/>
      <c r="N6745" s="25"/>
      <c r="P6745" s="25"/>
    </row>
    <row r="6746" spans="10:16" x14ac:dyDescent="0.4">
      <c r="J6746" s="25"/>
      <c r="K6746" s="25"/>
      <c r="L6746" s="25"/>
      <c r="M6746" s="25"/>
      <c r="N6746" s="25"/>
      <c r="P6746" s="25"/>
    </row>
    <row r="6747" spans="10:16" x14ac:dyDescent="0.4">
      <c r="J6747" s="25"/>
      <c r="K6747" s="25"/>
      <c r="L6747" s="25"/>
      <c r="M6747" s="25"/>
      <c r="N6747" s="25"/>
      <c r="P6747" s="25"/>
    </row>
    <row r="6748" spans="10:16" x14ac:dyDescent="0.4">
      <c r="J6748" s="25"/>
      <c r="K6748" s="25"/>
      <c r="L6748" s="25"/>
      <c r="M6748" s="25"/>
      <c r="N6748" s="25"/>
      <c r="P6748" s="25"/>
    </row>
    <row r="6749" spans="10:16" x14ac:dyDescent="0.4">
      <c r="J6749" s="25"/>
      <c r="K6749" s="25"/>
      <c r="L6749" s="25"/>
      <c r="M6749" s="25"/>
      <c r="N6749" s="25"/>
      <c r="P6749" s="25"/>
    </row>
    <row r="6750" spans="10:16" x14ac:dyDescent="0.4">
      <c r="J6750" s="25"/>
      <c r="K6750" s="25"/>
      <c r="L6750" s="25"/>
      <c r="M6750" s="25"/>
      <c r="N6750" s="25"/>
      <c r="P6750" s="25"/>
    </row>
    <row r="6751" spans="10:16" x14ac:dyDescent="0.4">
      <c r="J6751" s="25"/>
      <c r="K6751" s="25"/>
      <c r="L6751" s="25"/>
      <c r="M6751" s="25"/>
      <c r="N6751" s="25"/>
      <c r="P6751" s="25"/>
    </row>
    <row r="6752" spans="10:16" x14ac:dyDescent="0.4">
      <c r="J6752" s="25"/>
      <c r="K6752" s="25"/>
      <c r="L6752" s="25"/>
      <c r="M6752" s="25"/>
      <c r="N6752" s="25"/>
      <c r="P6752" s="25"/>
    </row>
    <row r="6753" spans="10:16" x14ac:dyDescent="0.4">
      <c r="J6753" s="25"/>
      <c r="K6753" s="25"/>
      <c r="L6753" s="25"/>
      <c r="M6753" s="25"/>
      <c r="N6753" s="25"/>
      <c r="P6753" s="25"/>
    </row>
    <row r="6754" spans="10:16" x14ac:dyDescent="0.4">
      <c r="J6754" s="25"/>
      <c r="K6754" s="25"/>
      <c r="L6754" s="25"/>
      <c r="M6754" s="25"/>
      <c r="N6754" s="25"/>
      <c r="P6754" s="25"/>
    </row>
    <row r="6755" spans="10:16" x14ac:dyDescent="0.4">
      <c r="J6755" s="25"/>
      <c r="K6755" s="25"/>
      <c r="L6755" s="25"/>
      <c r="M6755" s="25"/>
      <c r="N6755" s="25"/>
      <c r="P6755" s="25"/>
    </row>
    <row r="6756" spans="10:16" x14ac:dyDescent="0.4">
      <c r="J6756" s="25"/>
      <c r="K6756" s="25"/>
      <c r="L6756" s="25"/>
      <c r="M6756" s="25"/>
      <c r="N6756" s="25"/>
      <c r="P6756" s="25"/>
    </row>
    <row r="6757" spans="10:16" x14ac:dyDescent="0.4">
      <c r="J6757" s="25"/>
      <c r="K6757" s="25"/>
      <c r="L6757" s="25"/>
      <c r="M6757" s="25"/>
      <c r="N6757" s="25"/>
      <c r="P6757" s="25"/>
    </row>
    <row r="6758" spans="10:16" x14ac:dyDescent="0.4">
      <c r="J6758" s="25"/>
      <c r="K6758" s="25"/>
      <c r="L6758" s="25"/>
      <c r="M6758" s="25"/>
      <c r="N6758" s="25"/>
      <c r="P6758" s="25"/>
    </row>
    <row r="6759" spans="10:16" x14ac:dyDescent="0.4">
      <c r="J6759" s="25"/>
      <c r="K6759" s="25"/>
      <c r="L6759" s="25"/>
      <c r="M6759" s="25"/>
      <c r="N6759" s="25"/>
      <c r="P6759" s="25"/>
    </row>
    <row r="6760" spans="10:16" x14ac:dyDescent="0.4">
      <c r="J6760" s="25"/>
      <c r="K6760" s="25"/>
      <c r="L6760" s="25"/>
      <c r="M6760" s="25"/>
      <c r="N6760" s="25"/>
      <c r="P6760" s="25"/>
    </row>
    <row r="6761" spans="10:16" x14ac:dyDescent="0.4">
      <c r="J6761" s="25"/>
      <c r="K6761" s="25"/>
      <c r="L6761" s="25"/>
      <c r="M6761" s="25"/>
      <c r="N6761" s="25"/>
      <c r="P6761" s="25"/>
    </row>
    <row r="6762" spans="10:16" x14ac:dyDescent="0.4">
      <c r="J6762" s="25"/>
      <c r="K6762" s="25"/>
      <c r="L6762" s="25"/>
      <c r="M6762" s="25"/>
      <c r="N6762" s="25"/>
      <c r="P6762" s="25"/>
    </row>
    <row r="6763" spans="10:16" x14ac:dyDescent="0.4">
      <c r="J6763" s="25"/>
      <c r="K6763" s="25"/>
      <c r="L6763" s="25"/>
      <c r="M6763" s="25"/>
      <c r="N6763" s="25"/>
      <c r="P6763" s="25"/>
    </row>
    <row r="6764" spans="10:16" x14ac:dyDescent="0.4">
      <c r="J6764" s="25"/>
      <c r="K6764" s="25"/>
      <c r="L6764" s="25"/>
      <c r="M6764" s="25"/>
      <c r="N6764" s="25"/>
      <c r="P6764" s="25"/>
    </row>
    <row r="6765" spans="10:16" x14ac:dyDescent="0.4">
      <c r="J6765" s="25"/>
      <c r="K6765" s="25"/>
      <c r="L6765" s="25"/>
      <c r="M6765" s="25"/>
      <c r="N6765" s="25"/>
      <c r="P6765" s="25"/>
    </row>
    <row r="6766" spans="10:16" x14ac:dyDescent="0.4">
      <c r="J6766" s="25"/>
      <c r="K6766" s="25"/>
      <c r="L6766" s="25"/>
      <c r="M6766" s="25"/>
      <c r="N6766" s="25"/>
      <c r="P6766" s="25"/>
    </row>
    <row r="6767" spans="10:16" x14ac:dyDescent="0.4">
      <c r="J6767" s="25"/>
      <c r="K6767" s="25"/>
      <c r="L6767" s="25"/>
      <c r="M6767" s="25"/>
      <c r="N6767" s="25"/>
      <c r="P6767" s="25"/>
    </row>
    <row r="6768" spans="10:16" x14ac:dyDescent="0.4">
      <c r="J6768" s="25"/>
      <c r="K6768" s="25"/>
      <c r="L6768" s="25"/>
      <c r="M6768" s="25"/>
      <c r="N6768" s="25"/>
      <c r="P6768" s="25"/>
    </row>
    <row r="6769" spans="10:16" x14ac:dyDescent="0.4">
      <c r="J6769" s="25"/>
      <c r="K6769" s="25"/>
      <c r="L6769" s="25"/>
      <c r="M6769" s="25"/>
      <c r="N6769" s="25"/>
      <c r="P6769" s="25"/>
    </row>
    <row r="6770" spans="10:16" x14ac:dyDescent="0.4">
      <c r="J6770" s="25"/>
      <c r="K6770" s="25"/>
      <c r="L6770" s="25"/>
      <c r="M6770" s="25"/>
      <c r="N6770" s="25"/>
      <c r="P6770" s="25"/>
    </row>
    <row r="6771" spans="10:16" x14ac:dyDescent="0.4">
      <c r="J6771" s="25"/>
      <c r="K6771" s="25"/>
      <c r="L6771" s="25"/>
      <c r="M6771" s="25"/>
      <c r="N6771" s="25"/>
      <c r="P6771" s="25"/>
    </row>
    <row r="6772" spans="10:16" x14ac:dyDescent="0.4">
      <c r="J6772" s="25"/>
      <c r="K6772" s="25"/>
      <c r="L6772" s="25"/>
      <c r="M6772" s="25"/>
      <c r="N6772" s="25"/>
      <c r="P6772" s="25"/>
    </row>
    <row r="6773" spans="10:16" x14ac:dyDescent="0.4">
      <c r="J6773" s="25"/>
      <c r="K6773" s="25"/>
      <c r="L6773" s="25"/>
      <c r="M6773" s="25"/>
      <c r="N6773" s="25"/>
      <c r="P6773" s="25"/>
    </row>
    <row r="6774" spans="10:16" x14ac:dyDescent="0.4">
      <c r="J6774" s="25"/>
      <c r="K6774" s="25"/>
      <c r="L6774" s="25"/>
      <c r="M6774" s="25"/>
      <c r="N6774" s="25"/>
      <c r="P6774" s="25"/>
    </row>
    <row r="6775" spans="10:16" x14ac:dyDescent="0.4">
      <c r="J6775" s="25"/>
      <c r="K6775" s="25"/>
      <c r="L6775" s="25"/>
      <c r="M6775" s="25"/>
      <c r="N6775" s="25"/>
      <c r="P6775" s="25"/>
    </row>
    <row r="6776" spans="10:16" x14ac:dyDescent="0.4">
      <c r="J6776" s="25"/>
      <c r="K6776" s="25"/>
      <c r="L6776" s="25"/>
      <c r="M6776" s="25"/>
      <c r="N6776" s="25"/>
      <c r="P6776" s="25"/>
    </row>
    <row r="6777" spans="10:16" x14ac:dyDescent="0.4">
      <c r="J6777" s="25"/>
      <c r="K6777" s="25"/>
      <c r="L6777" s="25"/>
      <c r="M6777" s="25"/>
      <c r="N6777" s="25"/>
      <c r="P6777" s="25"/>
    </row>
    <row r="6778" spans="10:16" x14ac:dyDescent="0.4">
      <c r="J6778" s="25"/>
      <c r="K6778" s="25"/>
      <c r="L6778" s="25"/>
      <c r="M6778" s="25"/>
      <c r="N6778" s="25"/>
      <c r="P6778" s="25"/>
    </row>
    <row r="6779" spans="10:16" x14ac:dyDescent="0.4">
      <c r="J6779" s="25"/>
      <c r="K6779" s="25"/>
      <c r="L6779" s="25"/>
      <c r="M6779" s="25"/>
      <c r="N6779" s="25"/>
      <c r="P6779" s="25"/>
    </row>
    <row r="6780" spans="10:16" x14ac:dyDescent="0.4">
      <c r="J6780" s="25"/>
      <c r="K6780" s="25"/>
      <c r="L6780" s="25"/>
      <c r="M6780" s="25"/>
      <c r="N6780" s="25"/>
      <c r="P6780" s="25"/>
    </row>
    <row r="6781" spans="10:16" x14ac:dyDescent="0.4">
      <c r="J6781" s="25"/>
      <c r="K6781" s="25"/>
      <c r="L6781" s="25"/>
      <c r="M6781" s="25"/>
      <c r="N6781" s="25"/>
      <c r="P6781" s="25"/>
    </row>
    <row r="6782" spans="10:16" x14ac:dyDescent="0.4">
      <c r="J6782" s="25"/>
      <c r="K6782" s="25"/>
      <c r="L6782" s="25"/>
      <c r="M6782" s="25"/>
      <c r="N6782" s="25"/>
      <c r="P6782" s="25"/>
    </row>
    <row r="6783" spans="10:16" x14ac:dyDescent="0.4">
      <c r="J6783" s="25"/>
      <c r="K6783" s="25"/>
      <c r="L6783" s="25"/>
      <c r="M6783" s="25"/>
      <c r="N6783" s="25"/>
      <c r="P6783" s="25"/>
    </row>
    <row r="6784" spans="10:16" x14ac:dyDescent="0.4">
      <c r="J6784" s="25"/>
      <c r="K6784" s="25"/>
      <c r="L6784" s="25"/>
      <c r="M6784" s="25"/>
      <c r="N6784" s="25"/>
      <c r="P6784" s="25"/>
    </row>
    <row r="6785" spans="10:16" x14ac:dyDescent="0.4">
      <c r="J6785" s="25"/>
      <c r="K6785" s="25"/>
      <c r="L6785" s="25"/>
      <c r="M6785" s="25"/>
      <c r="N6785" s="25"/>
      <c r="P6785" s="25"/>
    </row>
    <row r="6786" spans="10:16" x14ac:dyDescent="0.4">
      <c r="J6786" s="25"/>
      <c r="K6786" s="25"/>
      <c r="L6786" s="25"/>
      <c r="M6786" s="25"/>
      <c r="N6786" s="25"/>
      <c r="P6786" s="25"/>
    </row>
    <row r="6787" spans="10:16" x14ac:dyDescent="0.4">
      <c r="J6787" s="25"/>
      <c r="K6787" s="25"/>
      <c r="L6787" s="25"/>
      <c r="M6787" s="25"/>
      <c r="N6787" s="25"/>
      <c r="P6787" s="25"/>
    </row>
    <row r="6788" spans="10:16" x14ac:dyDescent="0.4">
      <c r="J6788" s="25"/>
      <c r="K6788" s="25"/>
      <c r="L6788" s="25"/>
      <c r="M6788" s="25"/>
      <c r="N6788" s="25"/>
      <c r="P6788" s="25"/>
    </row>
    <row r="6789" spans="10:16" x14ac:dyDescent="0.4">
      <c r="J6789" s="25"/>
      <c r="K6789" s="25"/>
      <c r="L6789" s="25"/>
      <c r="M6789" s="25"/>
      <c r="N6789" s="25"/>
      <c r="P6789" s="25"/>
    </row>
    <row r="6790" spans="10:16" x14ac:dyDescent="0.4">
      <c r="J6790" s="25"/>
      <c r="K6790" s="25"/>
      <c r="L6790" s="25"/>
      <c r="M6790" s="25"/>
      <c r="N6790" s="25"/>
      <c r="P6790" s="25"/>
    </row>
    <row r="6791" spans="10:16" x14ac:dyDescent="0.4">
      <c r="J6791" s="25"/>
      <c r="K6791" s="25"/>
      <c r="L6791" s="25"/>
      <c r="M6791" s="25"/>
      <c r="N6791" s="25"/>
      <c r="P6791" s="25"/>
    </row>
    <row r="6792" spans="10:16" x14ac:dyDescent="0.4">
      <c r="J6792" s="25"/>
      <c r="K6792" s="25"/>
      <c r="L6792" s="25"/>
      <c r="M6792" s="25"/>
      <c r="N6792" s="25"/>
      <c r="P6792" s="25"/>
    </row>
    <row r="6793" spans="10:16" x14ac:dyDescent="0.4">
      <c r="J6793" s="25"/>
      <c r="K6793" s="25"/>
      <c r="L6793" s="25"/>
      <c r="M6793" s="25"/>
      <c r="N6793" s="25"/>
      <c r="P6793" s="25"/>
    </row>
    <row r="6794" spans="10:16" x14ac:dyDescent="0.4">
      <c r="J6794" s="25"/>
      <c r="K6794" s="25"/>
      <c r="L6794" s="25"/>
      <c r="M6794" s="25"/>
      <c r="N6794" s="25"/>
      <c r="P6794" s="25"/>
    </row>
    <row r="6795" spans="10:16" x14ac:dyDescent="0.4">
      <c r="J6795" s="25"/>
      <c r="K6795" s="25"/>
      <c r="L6795" s="25"/>
      <c r="M6795" s="25"/>
      <c r="N6795" s="25"/>
      <c r="P6795" s="25"/>
    </row>
    <row r="6796" spans="10:16" x14ac:dyDescent="0.4">
      <c r="J6796" s="25"/>
      <c r="K6796" s="25"/>
      <c r="L6796" s="25"/>
      <c r="M6796" s="25"/>
      <c r="N6796" s="25"/>
      <c r="P6796" s="25"/>
    </row>
    <row r="6797" spans="10:16" x14ac:dyDescent="0.4">
      <c r="J6797" s="25"/>
      <c r="K6797" s="25"/>
      <c r="L6797" s="25"/>
      <c r="M6797" s="25"/>
      <c r="N6797" s="25"/>
      <c r="P6797" s="25"/>
    </row>
    <row r="6798" spans="10:16" x14ac:dyDescent="0.4">
      <c r="J6798" s="25"/>
      <c r="K6798" s="25"/>
      <c r="L6798" s="25"/>
      <c r="M6798" s="25"/>
      <c r="N6798" s="25"/>
      <c r="P6798" s="25"/>
    </row>
    <row r="6799" spans="10:16" x14ac:dyDescent="0.4">
      <c r="J6799" s="25"/>
      <c r="K6799" s="25"/>
      <c r="L6799" s="25"/>
      <c r="M6799" s="25"/>
      <c r="N6799" s="25"/>
      <c r="P6799" s="25"/>
    </row>
    <row r="6800" spans="10:16" x14ac:dyDescent="0.4">
      <c r="J6800" s="25"/>
      <c r="K6800" s="25"/>
      <c r="L6800" s="25"/>
      <c r="M6800" s="25"/>
      <c r="N6800" s="25"/>
      <c r="P6800" s="25"/>
    </row>
    <row r="6801" spans="10:16" x14ac:dyDescent="0.4">
      <c r="J6801" s="25"/>
      <c r="K6801" s="25"/>
      <c r="L6801" s="25"/>
      <c r="M6801" s="25"/>
      <c r="N6801" s="25"/>
      <c r="P6801" s="25"/>
    </row>
    <row r="6802" spans="10:16" x14ac:dyDescent="0.4">
      <c r="J6802" s="25"/>
      <c r="K6802" s="25"/>
      <c r="L6802" s="25"/>
      <c r="M6802" s="25"/>
      <c r="N6802" s="25"/>
      <c r="P6802" s="25"/>
    </row>
    <row r="6803" spans="10:16" x14ac:dyDescent="0.4">
      <c r="J6803" s="25"/>
      <c r="K6803" s="25"/>
      <c r="L6803" s="25"/>
      <c r="M6803" s="25"/>
      <c r="N6803" s="25"/>
      <c r="P6803" s="25"/>
    </row>
    <row r="6804" spans="10:16" x14ac:dyDescent="0.4">
      <c r="J6804" s="25"/>
      <c r="K6804" s="25"/>
      <c r="L6804" s="25"/>
      <c r="M6804" s="25"/>
      <c r="N6804" s="25"/>
      <c r="P6804" s="25"/>
    </row>
    <row r="6805" spans="10:16" x14ac:dyDescent="0.4">
      <c r="J6805" s="25"/>
      <c r="K6805" s="25"/>
      <c r="L6805" s="25"/>
      <c r="M6805" s="25"/>
      <c r="N6805" s="25"/>
      <c r="P6805" s="25"/>
    </row>
    <row r="6806" spans="10:16" x14ac:dyDescent="0.4">
      <c r="J6806" s="25"/>
      <c r="K6806" s="25"/>
      <c r="L6806" s="25"/>
      <c r="M6806" s="25"/>
      <c r="N6806" s="25"/>
      <c r="P6806" s="25"/>
    </row>
    <row r="6807" spans="10:16" x14ac:dyDescent="0.4">
      <c r="J6807" s="25"/>
      <c r="K6807" s="25"/>
      <c r="L6807" s="25"/>
      <c r="M6807" s="25"/>
      <c r="N6807" s="25"/>
      <c r="P6807" s="25"/>
    </row>
    <row r="6808" spans="10:16" x14ac:dyDescent="0.4">
      <c r="J6808" s="25"/>
      <c r="K6808" s="25"/>
      <c r="L6808" s="25"/>
      <c r="M6808" s="25"/>
      <c r="N6808" s="25"/>
      <c r="P6808" s="25"/>
    </row>
    <row r="6809" spans="10:16" x14ac:dyDescent="0.4">
      <c r="J6809" s="25"/>
      <c r="K6809" s="25"/>
      <c r="L6809" s="25"/>
      <c r="M6809" s="25"/>
      <c r="N6809" s="25"/>
      <c r="P6809" s="25"/>
    </row>
    <row r="6810" spans="10:16" x14ac:dyDescent="0.4">
      <c r="J6810" s="25"/>
      <c r="K6810" s="25"/>
      <c r="L6810" s="25"/>
      <c r="M6810" s="25"/>
      <c r="N6810" s="25"/>
      <c r="P6810" s="25"/>
    </row>
    <row r="6811" spans="10:16" x14ac:dyDescent="0.4">
      <c r="J6811" s="25"/>
      <c r="K6811" s="25"/>
      <c r="L6811" s="25"/>
      <c r="M6811" s="25"/>
      <c r="N6811" s="25"/>
      <c r="P6811" s="25"/>
    </row>
    <row r="6812" spans="10:16" x14ac:dyDescent="0.4">
      <c r="J6812" s="25"/>
      <c r="K6812" s="25"/>
      <c r="L6812" s="25"/>
      <c r="M6812" s="25"/>
      <c r="N6812" s="25"/>
      <c r="P6812" s="25"/>
    </row>
    <row r="6813" spans="10:16" x14ac:dyDescent="0.4">
      <c r="J6813" s="25"/>
      <c r="K6813" s="25"/>
      <c r="L6813" s="25"/>
      <c r="M6813" s="25"/>
      <c r="N6813" s="25"/>
      <c r="P6813" s="25"/>
    </row>
    <row r="6814" spans="10:16" x14ac:dyDescent="0.4">
      <c r="J6814" s="25"/>
      <c r="K6814" s="25"/>
      <c r="L6814" s="25"/>
      <c r="M6814" s="25"/>
      <c r="N6814" s="25"/>
      <c r="P6814" s="25"/>
    </row>
    <row r="6815" spans="10:16" x14ac:dyDescent="0.4">
      <c r="J6815" s="25"/>
      <c r="K6815" s="25"/>
      <c r="L6815" s="25"/>
      <c r="M6815" s="25"/>
      <c r="N6815" s="25"/>
      <c r="P6815" s="25"/>
    </row>
    <row r="6816" spans="10:16" x14ac:dyDescent="0.4">
      <c r="J6816" s="25"/>
      <c r="K6816" s="25"/>
      <c r="L6816" s="25"/>
      <c r="M6816" s="25"/>
      <c r="N6816" s="25"/>
      <c r="P6816" s="25"/>
    </row>
    <row r="6817" spans="10:16" x14ac:dyDescent="0.4">
      <c r="J6817" s="25"/>
      <c r="K6817" s="25"/>
      <c r="L6817" s="25"/>
      <c r="M6817" s="25"/>
      <c r="N6817" s="25"/>
      <c r="P6817" s="25"/>
    </row>
    <row r="6818" spans="10:16" x14ac:dyDescent="0.4">
      <c r="J6818" s="25"/>
      <c r="K6818" s="25"/>
      <c r="L6818" s="25"/>
      <c r="M6818" s="25"/>
      <c r="N6818" s="25"/>
      <c r="P6818" s="25"/>
    </row>
    <row r="6819" spans="10:16" x14ac:dyDescent="0.4">
      <c r="J6819" s="25"/>
      <c r="K6819" s="25"/>
      <c r="L6819" s="25"/>
      <c r="M6819" s="25"/>
      <c r="N6819" s="25"/>
      <c r="P6819" s="25"/>
    </row>
    <row r="6820" spans="10:16" x14ac:dyDescent="0.4">
      <c r="J6820" s="25"/>
      <c r="K6820" s="25"/>
      <c r="L6820" s="25"/>
      <c r="M6820" s="25"/>
      <c r="N6820" s="25"/>
      <c r="P6820" s="25"/>
    </row>
    <row r="6821" spans="10:16" x14ac:dyDescent="0.4">
      <c r="J6821" s="25"/>
      <c r="K6821" s="25"/>
      <c r="L6821" s="25"/>
      <c r="M6821" s="25"/>
      <c r="N6821" s="25"/>
      <c r="P6821" s="25"/>
    </row>
    <row r="6822" spans="10:16" x14ac:dyDescent="0.4">
      <c r="J6822" s="25"/>
      <c r="K6822" s="25"/>
      <c r="L6822" s="25"/>
      <c r="M6822" s="25"/>
      <c r="N6822" s="25"/>
      <c r="P6822" s="25"/>
    </row>
    <row r="6823" spans="10:16" x14ac:dyDescent="0.4">
      <c r="J6823" s="25"/>
      <c r="K6823" s="25"/>
      <c r="L6823" s="25"/>
      <c r="M6823" s="25"/>
      <c r="N6823" s="25"/>
      <c r="P6823" s="25"/>
    </row>
    <row r="6824" spans="10:16" x14ac:dyDescent="0.4">
      <c r="J6824" s="25"/>
      <c r="K6824" s="25"/>
      <c r="L6824" s="25"/>
      <c r="M6824" s="25"/>
      <c r="N6824" s="25"/>
      <c r="P6824" s="25"/>
    </row>
    <row r="6825" spans="10:16" x14ac:dyDescent="0.4">
      <c r="J6825" s="25"/>
      <c r="K6825" s="25"/>
      <c r="L6825" s="25"/>
      <c r="M6825" s="25"/>
      <c r="N6825" s="25"/>
      <c r="P6825" s="25"/>
    </row>
    <row r="6826" spans="10:16" x14ac:dyDescent="0.4">
      <c r="J6826" s="25"/>
      <c r="K6826" s="25"/>
      <c r="L6826" s="25"/>
      <c r="M6826" s="25"/>
      <c r="N6826" s="25"/>
      <c r="P6826" s="25"/>
    </row>
    <row r="6827" spans="10:16" x14ac:dyDescent="0.4">
      <c r="J6827" s="25"/>
      <c r="K6827" s="25"/>
      <c r="L6827" s="25"/>
      <c r="M6827" s="25"/>
      <c r="N6827" s="25"/>
      <c r="P6827" s="25"/>
    </row>
    <row r="6828" spans="10:16" x14ac:dyDescent="0.4">
      <c r="J6828" s="25"/>
      <c r="K6828" s="25"/>
      <c r="L6828" s="25"/>
      <c r="M6828" s="25"/>
      <c r="N6828" s="25"/>
      <c r="P6828" s="25"/>
    </row>
    <row r="6829" spans="10:16" x14ac:dyDescent="0.4">
      <c r="J6829" s="25"/>
      <c r="K6829" s="25"/>
      <c r="L6829" s="25"/>
      <c r="M6829" s="25"/>
      <c r="N6829" s="25"/>
      <c r="P6829" s="25"/>
    </row>
    <row r="6830" spans="10:16" x14ac:dyDescent="0.4">
      <c r="J6830" s="25"/>
      <c r="K6830" s="25"/>
      <c r="L6830" s="25"/>
      <c r="M6830" s="25"/>
      <c r="N6830" s="25"/>
      <c r="P6830" s="25"/>
    </row>
    <row r="6831" spans="10:16" x14ac:dyDescent="0.4">
      <c r="J6831" s="25"/>
      <c r="K6831" s="25"/>
      <c r="L6831" s="25"/>
      <c r="M6831" s="25"/>
      <c r="N6831" s="25"/>
      <c r="P6831" s="25"/>
    </row>
    <row r="6832" spans="10:16" x14ac:dyDescent="0.4">
      <c r="J6832" s="25"/>
      <c r="K6832" s="25"/>
      <c r="L6832" s="25"/>
      <c r="M6832" s="25"/>
      <c r="N6832" s="25"/>
      <c r="P6832" s="25"/>
    </row>
    <row r="6833" spans="10:16" x14ac:dyDescent="0.4">
      <c r="J6833" s="25"/>
      <c r="K6833" s="25"/>
      <c r="L6833" s="25"/>
      <c r="M6833" s="25"/>
      <c r="N6833" s="25"/>
      <c r="P6833" s="25"/>
    </row>
    <row r="6834" spans="10:16" x14ac:dyDescent="0.4">
      <c r="J6834" s="25"/>
      <c r="K6834" s="25"/>
      <c r="L6834" s="25"/>
      <c r="M6834" s="25"/>
      <c r="N6834" s="25"/>
      <c r="P6834" s="25"/>
    </row>
    <row r="6835" spans="10:16" x14ac:dyDescent="0.4">
      <c r="J6835" s="25"/>
      <c r="K6835" s="25"/>
      <c r="L6835" s="25"/>
      <c r="M6835" s="25"/>
      <c r="N6835" s="25"/>
      <c r="P6835" s="25"/>
    </row>
    <row r="6836" spans="10:16" x14ac:dyDescent="0.4">
      <c r="J6836" s="25"/>
      <c r="K6836" s="25"/>
      <c r="L6836" s="25"/>
      <c r="M6836" s="25"/>
      <c r="N6836" s="25"/>
      <c r="P6836" s="25"/>
    </row>
    <row r="6837" spans="10:16" x14ac:dyDescent="0.4">
      <c r="J6837" s="25"/>
      <c r="K6837" s="25"/>
      <c r="L6837" s="25"/>
      <c r="M6837" s="25"/>
      <c r="N6837" s="25"/>
      <c r="P6837" s="25"/>
    </row>
    <row r="6838" spans="10:16" x14ac:dyDescent="0.4">
      <c r="J6838" s="25"/>
      <c r="K6838" s="25"/>
      <c r="L6838" s="25"/>
      <c r="M6838" s="25"/>
      <c r="N6838" s="25"/>
      <c r="P6838" s="25"/>
    </row>
    <row r="6839" spans="10:16" x14ac:dyDescent="0.4">
      <c r="J6839" s="25"/>
      <c r="K6839" s="25"/>
      <c r="L6839" s="25"/>
      <c r="M6839" s="25"/>
      <c r="N6839" s="25"/>
      <c r="P6839" s="25"/>
    </row>
    <row r="6840" spans="10:16" x14ac:dyDescent="0.4">
      <c r="J6840" s="25"/>
      <c r="K6840" s="25"/>
      <c r="L6840" s="25"/>
      <c r="M6840" s="25"/>
      <c r="N6840" s="25"/>
      <c r="P6840" s="25"/>
    </row>
    <row r="6841" spans="10:16" x14ac:dyDescent="0.4">
      <c r="J6841" s="25"/>
      <c r="K6841" s="25"/>
      <c r="L6841" s="25"/>
      <c r="M6841" s="25"/>
      <c r="N6841" s="25"/>
      <c r="P6841" s="25"/>
    </row>
    <row r="6842" spans="10:16" x14ac:dyDescent="0.4">
      <c r="J6842" s="25"/>
      <c r="K6842" s="25"/>
      <c r="L6842" s="25"/>
      <c r="M6842" s="25"/>
      <c r="N6842" s="25"/>
      <c r="P6842" s="25"/>
    </row>
    <row r="6843" spans="10:16" x14ac:dyDescent="0.4">
      <c r="J6843" s="25"/>
      <c r="K6843" s="25"/>
      <c r="L6843" s="25"/>
      <c r="M6843" s="25"/>
      <c r="N6843" s="25"/>
      <c r="P6843" s="25"/>
    </row>
    <row r="6844" spans="10:16" x14ac:dyDescent="0.4">
      <c r="J6844" s="25"/>
      <c r="K6844" s="25"/>
      <c r="L6844" s="25"/>
      <c r="M6844" s="25"/>
      <c r="N6844" s="25"/>
      <c r="P6844" s="25"/>
    </row>
    <row r="6845" spans="10:16" x14ac:dyDescent="0.4">
      <c r="J6845" s="25"/>
      <c r="K6845" s="25"/>
      <c r="L6845" s="25"/>
      <c r="M6845" s="25"/>
      <c r="N6845" s="25"/>
      <c r="P6845" s="25"/>
    </row>
    <row r="6846" spans="10:16" x14ac:dyDescent="0.4">
      <c r="J6846" s="25"/>
      <c r="K6846" s="25"/>
      <c r="L6846" s="25"/>
      <c r="M6846" s="25"/>
      <c r="N6846" s="25"/>
      <c r="P6846" s="25"/>
    </row>
    <row r="6847" spans="10:16" x14ac:dyDescent="0.4">
      <c r="J6847" s="25"/>
      <c r="K6847" s="25"/>
      <c r="L6847" s="25"/>
      <c r="M6847" s="25"/>
      <c r="N6847" s="25"/>
      <c r="P6847" s="25"/>
    </row>
    <row r="6848" spans="10:16" x14ac:dyDescent="0.4">
      <c r="J6848" s="25"/>
      <c r="K6848" s="25"/>
      <c r="L6848" s="25"/>
      <c r="M6848" s="25"/>
      <c r="N6848" s="25"/>
      <c r="P6848" s="25"/>
    </row>
    <row r="6849" spans="10:16" x14ac:dyDescent="0.4">
      <c r="J6849" s="25"/>
      <c r="K6849" s="25"/>
      <c r="L6849" s="25"/>
      <c r="M6849" s="25"/>
      <c r="N6849" s="25"/>
      <c r="P6849" s="25"/>
    </row>
    <row r="6850" spans="10:16" x14ac:dyDescent="0.4">
      <c r="J6850" s="25"/>
      <c r="K6850" s="25"/>
      <c r="L6850" s="25"/>
      <c r="M6850" s="25"/>
      <c r="N6850" s="25"/>
      <c r="P6850" s="25"/>
    </row>
    <row r="6851" spans="10:16" x14ac:dyDescent="0.4">
      <c r="J6851" s="25"/>
      <c r="K6851" s="25"/>
      <c r="L6851" s="25"/>
      <c r="M6851" s="25"/>
      <c r="N6851" s="25"/>
      <c r="P6851" s="25"/>
    </row>
    <row r="6852" spans="10:16" x14ac:dyDescent="0.4">
      <c r="J6852" s="25"/>
      <c r="K6852" s="25"/>
      <c r="L6852" s="25"/>
      <c r="M6852" s="25"/>
      <c r="N6852" s="25"/>
      <c r="P6852" s="25"/>
    </row>
    <row r="6853" spans="10:16" x14ac:dyDescent="0.4">
      <c r="J6853" s="25"/>
      <c r="K6853" s="25"/>
      <c r="L6853" s="25"/>
      <c r="M6853" s="25"/>
      <c r="N6853" s="25"/>
      <c r="P6853" s="25"/>
    </row>
    <row r="6854" spans="10:16" x14ac:dyDescent="0.4">
      <c r="J6854" s="25"/>
      <c r="K6854" s="25"/>
      <c r="L6854" s="25"/>
      <c r="M6854" s="25"/>
      <c r="N6854" s="25"/>
      <c r="P6854" s="25"/>
    </row>
    <row r="6855" spans="10:16" x14ac:dyDescent="0.4">
      <c r="J6855" s="25"/>
      <c r="K6855" s="25"/>
      <c r="L6855" s="25"/>
      <c r="M6855" s="25"/>
      <c r="N6855" s="25"/>
      <c r="P6855" s="25"/>
    </row>
    <row r="6856" spans="10:16" x14ac:dyDescent="0.4">
      <c r="J6856" s="25"/>
      <c r="K6856" s="25"/>
      <c r="L6856" s="25"/>
      <c r="M6856" s="25"/>
      <c r="N6856" s="25"/>
      <c r="P6856" s="25"/>
    </row>
    <row r="6857" spans="10:16" x14ac:dyDescent="0.4">
      <c r="J6857" s="25"/>
      <c r="K6857" s="25"/>
      <c r="L6857" s="25"/>
      <c r="M6857" s="25"/>
      <c r="N6857" s="25"/>
      <c r="P6857" s="25"/>
    </row>
    <row r="6858" spans="10:16" x14ac:dyDescent="0.4">
      <c r="J6858" s="25"/>
      <c r="K6858" s="25"/>
      <c r="L6858" s="25"/>
      <c r="M6858" s="25"/>
      <c r="N6858" s="25"/>
      <c r="P6858" s="25"/>
    </row>
    <row r="6859" spans="10:16" x14ac:dyDescent="0.4">
      <c r="J6859" s="25"/>
      <c r="K6859" s="25"/>
      <c r="L6859" s="25"/>
      <c r="M6859" s="25"/>
      <c r="N6859" s="25"/>
      <c r="P6859" s="25"/>
    </row>
    <row r="6860" spans="10:16" x14ac:dyDescent="0.4">
      <c r="J6860" s="25"/>
      <c r="K6860" s="25"/>
      <c r="L6860" s="25"/>
      <c r="M6860" s="25"/>
      <c r="N6860" s="25"/>
      <c r="P6860" s="25"/>
    </row>
    <row r="6861" spans="10:16" x14ac:dyDescent="0.4">
      <c r="J6861" s="25"/>
      <c r="K6861" s="25"/>
      <c r="L6861" s="25"/>
      <c r="M6861" s="25"/>
      <c r="N6861" s="25"/>
      <c r="P6861" s="25"/>
    </row>
    <row r="6862" spans="10:16" x14ac:dyDescent="0.4">
      <c r="J6862" s="25"/>
      <c r="K6862" s="25"/>
      <c r="L6862" s="25"/>
      <c r="M6862" s="25"/>
      <c r="N6862" s="25"/>
      <c r="P6862" s="25"/>
    </row>
    <row r="6863" spans="10:16" x14ac:dyDescent="0.4">
      <c r="J6863" s="25"/>
      <c r="K6863" s="25"/>
      <c r="L6863" s="25"/>
      <c r="M6863" s="25"/>
      <c r="N6863" s="25"/>
      <c r="P6863" s="25"/>
    </row>
    <row r="6864" spans="10:16" x14ac:dyDescent="0.4">
      <c r="J6864" s="25"/>
      <c r="K6864" s="25"/>
      <c r="L6864" s="25"/>
      <c r="M6864" s="25"/>
      <c r="N6864" s="25"/>
      <c r="P6864" s="25"/>
    </row>
    <row r="6865" spans="10:16" x14ac:dyDescent="0.4">
      <c r="J6865" s="25"/>
      <c r="K6865" s="25"/>
      <c r="L6865" s="25"/>
      <c r="M6865" s="25"/>
      <c r="N6865" s="25"/>
      <c r="P6865" s="25"/>
    </row>
    <row r="6866" spans="10:16" x14ac:dyDescent="0.4">
      <c r="J6866" s="25"/>
      <c r="K6866" s="25"/>
      <c r="L6866" s="25"/>
      <c r="M6866" s="25"/>
      <c r="N6866" s="25"/>
      <c r="P6866" s="25"/>
    </row>
    <row r="6867" spans="10:16" x14ac:dyDescent="0.4">
      <c r="J6867" s="25"/>
      <c r="K6867" s="25"/>
      <c r="L6867" s="25"/>
      <c r="M6867" s="25"/>
      <c r="N6867" s="25"/>
      <c r="P6867" s="25"/>
    </row>
    <row r="6868" spans="10:16" x14ac:dyDescent="0.4">
      <c r="J6868" s="25"/>
      <c r="K6868" s="25"/>
      <c r="L6868" s="25"/>
      <c r="M6868" s="25"/>
      <c r="N6868" s="25"/>
      <c r="P6868" s="25"/>
    </row>
    <row r="6869" spans="10:16" x14ac:dyDescent="0.4">
      <c r="J6869" s="25"/>
      <c r="K6869" s="25"/>
      <c r="L6869" s="25"/>
      <c r="M6869" s="25"/>
      <c r="N6869" s="25"/>
      <c r="P6869" s="25"/>
    </row>
    <row r="6870" spans="10:16" x14ac:dyDescent="0.4">
      <c r="J6870" s="25"/>
      <c r="K6870" s="25"/>
      <c r="L6870" s="25"/>
      <c r="M6870" s="25"/>
      <c r="N6870" s="25"/>
      <c r="P6870" s="25"/>
    </row>
    <row r="6871" spans="10:16" x14ac:dyDescent="0.4">
      <c r="J6871" s="25"/>
      <c r="K6871" s="25"/>
      <c r="L6871" s="25"/>
      <c r="M6871" s="25"/>
      <c r="N6871" s="25"/>
      <c r="P6871" s="25"/>
    </row>
    <row r="6872" spans="10:16" x14ac:dyDescent="0.4">
      <c r="J6872" s="25"/>
      <c r="K6872" s="25"/>
      <c r="L6872" s="25"/>
      <c r="M6872" s="25"/>
      <c r="N6872" s="25"/>
      <c r="P6872" s="25"/>
    </row>
    <row r="6873" spans="10:16" x14ac:dyDescent="0.4">
      <c r="J6873" s="25"/>
      <c r="K6873" s="25"/>
      <c r="L6873" s="25"/>
      <c r="M6873" s="25"/>
      <c r="N6873" s="25"/>
      <c r="P6873" s="25"/>
    </row>
    <row r="6874" spans="10:16" x14ac:dyDescent="0.4">
      <c r="J6874" s="25"/>
      <c r="K6874" s="25"/>
      <c r="L6874" s="25"/>
      <c r="M6874" s="25"/>
      <c r="N6874" s="25"/>
      <c r="P6874" s="25"/>
    </row>
    <row r="6875" spans="10:16" x14ac:dyDescent="0.4">
      <c r="J6875" s="25"/>
      <c r="K6875" s="25"/>
      <c r="L6875" s="25"/>
      <c r="M6875" s="25"/>
      <c r="N6875" s="25"/>
      <c r="P6875" s="25"/>
    </row>
    <row r="6876" spans="10:16" x14ac:dyDescent="0.4">
      <c r="J6876" s="25"/>
      <c r="K6876" s="25"/>
      <c r="L6876" s="25"/>
      <c r="M6876" s="25"/>
      <c r="N6876" s="25"/>
      <c r="P6876" s="25"/>
    </row>
    <row r="6877" spans="10:16" x14ac:dyDescent="0.4">
      <c r="J6877" s="25"/>
      <c r="K6877" s="25"/>
      <c r="L6877" s="25"/>
      <c r="M6877" s="25"/>
      <c r="N6877" s="25"/>
      <c r="P6877" s="25"/>
    </row>
    <row r="6878" spans="10:16" x14ac:dyDescent="0.4">
      <c r="J6878" s="25"/>
      <c r="K6878" s="25"/>
      <c r="L6878" s="25"/>
      <c r="M6878" s="25"/>
      <c r="N6878" s="25"/>
      <c r="P6878" s="25"/>
    </row>
    <row r="6879" spans="10:16" x14ac:dyDescent="0.4">
      <c r="J6879" s="25"/>
      <c r="K6879" s="25"/>
      <c r="L6879" s="25"/>
      <c r="M6879" s="25"/>
      <c r="N6879" s="25"/>
      <c r="P6879" s="25"/>
    </row>
    <row r="6880" spans="10:16" x14ac:dyDescent="0.4">
      <c r="J6880" s="25"/>
      <c r="K6880" s="25"/>
      <c r="L6880" s="25"/>
      <c r="M6880" s="25"/>
      <c r="N6880" s="25"/>
      <c r="P6880" s="25"/>
    </row>
    <row r="6881" spans="10:16" x14ac:dyDescent="0.4">
      <c r="J6881" s="25"/>
      <c r="K6881" s="25"/>
      <c r="L6881" s="25"/>
      <c r="M6881" s="25"/>
      <c r="N6881" s="25"/>
      <c r="P6881" s="25"/>
    </row>
    <row r="6882" spans="10:16" x14ac:dyDescent="0.4">
      <c r="J6882" s="25"/>
      <c r="K6882" s="25"/>
      <c r="L6882" s="25"/>
      <c r="M6882" s="25"/>
      <c r="N6882" s="25"/>
      <c r="P6882" s="25"/>
    </row>
    <row r="6883" spans="10:16" x14ac:dyDescent="0.4">
      <c r="J6883" s="25"/>
      <c r="K6883" s="25"/>
      <c r="L6883" s="25"/>
      <c r="M6883" s="25"/>
      <c r="N6883" s="25"/>
      <c r="P6883" s="25"/>
    </row>
    <row r="6884" spans="10:16" x14ac:dyDescent="0.4">
      <c r="J6884" s="25"/>
      <c r="K6884" s="25"/>
      <c r="L6884" s="25"/>
      <c r="M6884" s="25"/>
      <c r="N6884" s="25"/>
      <c r="P6884" s="25"/>
    </row>
    <row r="6885" spans="10:16" x14ac:dyDescent="0.4">
      <c r="J6885" s="25"/>
      <c r="K6885" s="25"/>
      <c r="L6885" s="25"/>
      <c r="M6885" s="25"/>
      <c r="N6885" s="25"/>
      <c r="P6885" s="25"/>
    </row>
    <row r="6886" spans="10:16" x14ac:dyDescent="0.4">
      <c r="J6886" s="25"/>
      <c r="K6886" s="25"/>
      <c r="L6886" s="25"/>
      <c r="M6886" s="25"/>
      <c r="N6886" s="25"/>
      <c r="P6886" s="25"/>
    </row>
    <row r="6887" spans="10:16" x14ac:dyDescent="0.4">
      <c r="J6887" s="25"/>
      <c r="K6887" s="25"/>
      <c r="L6887" s="25"/>
      <c r="M6887" s="25"/>
      <c r="N6887" s="25"/>
      <c r="P6887" s="25"/>
    </row>
    <row r="6888" spans="10:16" x14ac:dyDescent="0.4">
      <c r="J6888" s="25"/>
      <c r="K6888" s="25"/>
      <c r="L6888" s="25"/>
      <c r="M6888" s="25"/>
      <c r="N6888" s="25"/>
      <c r="P6888" s="25"/>
    </row>
    <row r="6889" spans="10:16" x14ac:dyDescent="0.4">
      <c r="J6889" s="25"/>
      <c r="K6889" s="25"/>
      <c r="L6889" s="25"/>
      <c r="M6889" s="25"/>
      <c r="N6889" s="25"/>
      <c r="P6889" s="25"/>
    </row>
    <row r="6890" spans="10:16" x14ac:dyDescent="0.4">
      <c r="J6890" s="25"/>
      <c r="K6890" s="25"/>
      <c r="L6890" s="25"/>
      <c r="M6890" s="25"/>
      <c r="N6890" s="25"/>
      <c r="P6890" s="25"/>
    </row>
    <row r="6891" spans="10:16" x14ac:dyDescent="0.4">
      <c r="J6891" s="25"/>
      <c r="K6891" s="25"/>
      <c r="L6891" s="25"/>
      <c r="M6891" s="25"/>
      <c r="N6891" s="25"/>
      <c r="P6891" s="25"/>
    </row>
    <row r="6892" spans="10:16" x14ac:dyDescent="0.4">
      <c r="J6892" s="25"/>
      <c r="K6892" s="25"/>
      <c r="L6892" s="25"/>
      <c r="M6892" s="25"/>
      <c r="N6892" s="25"/>
      <c r="P6892" s="25"/>
    </row>
    <row r="6893" spans="10:16" x14ac:dyDescent="0.4">
      <c r="J6893" s="25"/>
      <c r="K6893" s="25"/>
      <c r="L6893" s="25"/>
      <c r="M6893" s="25"/>
      <c r="N6893" s="25"/>
      <c r="P6893" s="25"/>
    </row>
    <row r="6894" spans="10:16" x14ac:dyDescent="0.4">
      <c r="J6894" s="25"/>
      <c r="K6894" s="25"/>
      <c r="L6894" s="25"/>
      <c r="M6894" s="25"/>
      <c r="N6894" s="25"/>
      <c r="P6894" s="25"/>
    </row>
    <row r="6895" spans="10:16" x14ac:dyDescent="0.4">
      <c r="J6895" s="25"/>
      <c r="K6895" s="25"/>
      <c r="L6895" s="25"/>
      <c r="M6895" s="25"/>
      <c r="N6895" s="25"/>
      <c r="P6895" s="25"/>
    </row>
    <row r="6896" spans="10:16" x14ac:dyDescent="0.4">
      <c r="J6896" s="25"/>
      <c r="K6896" s="25"/>
      <c r="L6896" s="25"/>
      <c r="M6896" s="25"/>
      <c r="N6896" s="25"/>
      <c r="P6896" s="25"/>
    </row>
    <row r="6897" spans="10:16" x14ac:dyDescent="0.4">
      <c r="J6897" s="25"/>
      <c r="K6897" s="25"/>
      <c r="L6897" s="25"/>
      <c r="M6897" s="25"/>
      <c r="N6897" s="25"/>
      <c r="P6897" s="25"/>
    </row>
    <row r="6898" spans="10:16" x14ac:dyDescent="0.4">
      <c r="J6898" s="25"/>
      <c r="K6898" s="25"/>
      <c r="L6898" s="25"/>
      <c r="M6898" s="25"/>
      <c r="N6898" s="25"/>
      <c r="P6898" s="25"/>
    </row>
    <row r="6899" spans="10:16" x14ac:dyDescent="0.4">
      <c r="J6899" s="25"/>
      <c r="K6899" s="25"/>
      <c r="L6899" s="25"/>
      <c r="M6899" s="25"/>
      <c r="N6899" s="25"/>
      <c r="P6899" s="25"/>
    </row>
    <row r="6900" spans="10:16" x14ac:dyDescent="0.4">
      <c r="J6900" s="25"/>
      <c r="K6900" s="25"/>
      <c r="L6900" s="25"/>
      <c r="M6900" s="25"/>
      <c r="N6900" s="25"/>
      <c r="P6900" s="25"/>
    </row>
    <row r="6901" spans="10:16" x14ac:dyDescent="0.4">
      <c r="J6901" s="25"/>
      <c r="K6901" s="25"/>
      <c r="L6901" s="25"/>
      <c r="M6901" s="25"/>
      <c r="N6901" s="25"/>
      <c r="P6901" s="25"/>
    </row>
    <row r="6902" spans="10:16" x14ac:dyDescent="0.4">
      <c r="J6902" s="25"/>
      <c r="K6902" s="25"/>
      <c r="L6902" s="25"/>
      <c r="M6902" s="25"/>
      <c r="N6902" s="25"/>
      <c r="P6902" s="25"/>
    </row>
    <row r="6903" spans="10:16" x14ac:dyDescent="0.4">
      <c r="J6903" s="25"/>
      <c r="K6903" s="25"/>
      <c r="L6903" s="25"/>
      <c r="M6903" s="25"/>
      <c r="N6903" s="25"/>
      <c r="P6903" s="25"/>
    </row>
    <row r="6904" spans="10:16" x14ac:dyDescent="0.4">
      <c r="J6904" s="25"/>
      <c r="K6904" s="25"/>
      <c r="L6904" s="25"/>
      <c r="M6904" s="25"/>
      <c r="N6904" s="25"/>
      <c r="P6904" s="25"/>
    </row>
    <row r="6905" spans="10:16" x14ac:dyDescent="0.4">
      <c r="J6905" s="25"/>
      <c r="K6905" s="25"/>
      <c r="L6905" s="25"/>
      <c r="M6905" s="25"/>
      <c r="N6905" s="25"/>
      <c r="P6905" s="25"/>
    </row>
    <row r="6906" spans="10:16" x14ac:dyDescent="0.4">
      <c r="J6906" s="25"/>
      <c r="K6906" s="25"/>
      <c r="L6906" s="25"/>
      <c r="M6906" s="25"/>
      <c r="N6906" s="25"/>
      <c r="P6906" s="25"/>
    </row>
    <row r="6907" spans="10:16" x14ac:dyDescent="0.4">
      <c r="J6907" s="25"/>
      <c r="K6907" s="25"/>
      <c r="L6907" s="25"/>
      <c r="M6907" s="25"/>
      <c r="N6907" s="25"/>
      <c r="P6907" s="25"/>
    </row>
    <row r="6908" spans="10:16" x14ac:dyDescent="0.4">
      <c r="J6908" s="25"/>
      <c r="K6908" s="25"/>
      <c r="L6908" s="25"/>
      <c r="M6908" s="25"/>
      <c r="N6908" s="25"/>
      <c r="P6908" s="25"/>
    </row>
    <row r="6909" spans="10:16" x14ac:dyDescent="0.4">
      <c r="J6909" s="25"/>
      <c r="K6909" s="25"/>
      <c r="L6909" s="25"/>
      <c r="M6909" s="25"/>
      <c r="N6909" s="25"/>
      <c r="P6909" s="25"/>
    </row>
    <row r="6910" spans="10:16" x14ac:dyDescent="0.4">
      <c r="J6910" s="25"/>
      <c r="K6910" s="25"/>
      <c r="L6910" s="25"/>
      <c r="M6910" s="25"/>
      <c r="N6910" s="25"/>
      <c r="P6910" s="25"/>
    </row>
    <row r="6911" spans="10:16" x14ac:dyDescent="0.4">
      <c r="J6911" s="25"/>
      <c r="K6911" s="25"/>
      <c r="L6911" s="25"/>
      <c r="M6911" s="25"/>
      <c r="N6911" s="25"/>
      <c r="P6911" s="25"/>
    </row>
    <row r="6912" spans="10:16" x14ac:dyDescent="0.4">
      <c r="J6912" s="25"/>
      <c r="K6912" s="25"/>
      <c r="L6912" s="25"/>
      <c r="M6912" s="25"/>
      <c r="N6912" s="25"/>
      <c r="P6912" s="25"/>
    </row>
    <row r="6913" spans="10:16" x14ac:dyDescent="0.4">
      <c r="J6913" s="25"/>
      <c r="K6913" s="25"/>
      <c r="L6913" s="25"/>
      <c r="M6913" s="25"/>
      <c r="N6913" s="25"/>
      <c r="P6913" s="25"/>
    </row>
    <row r="6914" spans="10:16" x14ac:dyDescent="0.4">
      <c r="J6914" s="25"/>
      <c r="K6914" s="25"/>
      <c r="L6914" s="25"/>
      <c r="M6914" s="25"/>
      <c r="N6914" s="25"/>
      <c r="P6914" s="25"/>
    </row>
    <row r="6915" spans="10:16" x14ac:dyDescent="0.4">
      <c r="J6915" s="25"/>
      <c r="K6915" s="25"/>
      <c r="L6915" s="25"/>
      <c r="M6915" s="25"/>
      <c r="N6915" s="25"/>
      <c r="P6915" s="25"/>
    </row>
    <row r="6916" spans="10:16" x14ac:dyDescent="0.4">
      <c r="J6916" s="25"/>
      <c r="K6916" s="25"/>
      <c r="L6916" s="25"/>
      <c r="M6916" s="25"/>
      <c r="N6916" s="25"/>
      <c r="P6916" s="25"/>
    </row>
    <row r="6917" spans="10:16" x14ac:dyDescent="0.4">
      <c r="J6917" s="25"/>
      <c r="K6917" s="25"/>
      <c r="L6917" s="25"/>
      <c r="M6917" s="25"/>
      <c r="N6917" s="25"/>
      <c r="P6917" s="25"/>
    </row>
    <row r="6918" spans="10:16" x14ac:dyDescent="0.4">
      <c r="J6918" s="25"/>
      <c r="K6918" s="25"/>
      <c r="L6918" s="25"/>
      <c r="M6918" s="25"/>
      <c r="N6918" s="25"/>
      <c r="P6918" s="25"/>
    </row>
    <row r="6919" spans="10:16" x14ac:dyDescent="0.4">
      <c r="J6919" s="25"/>
      <c r="K6919" s="25"/>
      <c r="L6919" s="25"/>
      <c r="M6919" s="25"/>
      <c r="N6919" s="25"/>
      <c r="P6919" s="25"/>
    </row>
    <row r="6920" spans="10:16" x14ac:dyDescent="0.4">
      <c r="J6920" s="25"/>
      <c r="K6920" s="25"/>
      <c r="L6920" s="25"/>
      <c r="M6920" s="25"/>
      <c r="N6920" s="25"/>
      <c r="P6920" s="25"/>
    </row>
    <row r="6921" spans="10:16" x14ac:dyDescent="0.4">
      <c r="J6921" s="25"/>
      <c r="K6921" s="25"/>
      <c r="L6921" s="25"/>
      <c r="M6921" s="25"/>
      <c r="N6921" s="25"/>
      <c r="P6921" s="25"/>
    </row>
    <row r="6922" spans="10:16" x14ac:dyDescent="0.4">
      <c r="J6922" s="25"/>
      <c r="K6922" s="25"/>
      <c r="L6922" s="25"/>
      <c r="M6922" s="25"/>
      <c r="N6922" s="25"/>
      <c r="P6922" s="25"/>
    </row>
    <row r="6923" spans="10:16" x14ac:dyDescent="0.4">
      <c r="J6923" s="25"/>
      <c r="K6923" s="25"/>
      <c r="L6923" s="25"/>
      <c r="M6923" s="25"/>
      <c r="N6923" s="25"/>
      <c r="P6923" s="25"/>
    </row>
    <row r="6924" spans="10:16" x14ac:dyDescent="0.4">
      <c r="J6924" s="25"/>
      <c r="K6924" s="25"/>
      <c r="L6924" s="25"/>
      <c r="M6924" s="25"/>
      <c r="N6924" s="25"/>
      <c r="P6924" s="25"/>
    </row>
    <row r="6925" spans="10:16" x14ac:dyDescent="0.4">
      <c r="J6925" s="25"/>
      <c r="K6925" s="25"/>
      <c r="L6925" s="25"/>
      <c r="M6925" s="25"/>
      <c r="N6925" s="25"/>
      <c r="P6925" s="25"/>
    </row>
    <row r="6926" spans="10:16" x14ac:dyDescent="0.4">
      <c r="J6926" s="25"/>
      <c r="K6926" s="25"/>
      <c r="L6926" s="25"/>
      <c r="M6926" s="25"/>
      <c r="N6926" s="25"/>
      <c r="P6926" s="25"/>
    </row>
    <row r="6927" spans="10:16" x14ac:dyDescent="0.4">
      <c r="J6927" s="25"/>
      <c r="K6927" s="25"/>
      <c r="L6927" s="25"/>
      <c r="M6927" s="25"/>
      <c r="N6927" s="25"/>
      <c r="P6927" s="25"/>
    </row>
    <row r="6928" spans="10:16" x14ac:dyDescent="0.4">
      <c r="J6928" s="25"/>
      <c r="K6928" s="25"/>
      <c r="L6928" s="25"/>
      <c r="M6928" s="25"/>
      <c r="N6928" s="25"/>
      <c r="P6928" s="25"/>
    </row>
    <row r="6929" spans="10:16" x14ac:dyDescent="0.4">
      <c r="J6929" s="25"/>
      <c r="K6929" s="25"/>
      <c r="L6929" s="25"/>
      <c r="M6929" s="25"/>
      <c r="N6929" s="25"/>
      <c r="P6929" s="25"/>
    </row>
    <row r="6930" spans="10:16" x14ac:dyDescent="0.4">
      <c r="J6930" s="25"/>
      <c r="K6930" s="25"/>
      <c r="L6930" s="25"/>
      <c r="M6930" s="25"/>
      <c r="N6930" s="25"/>
      <c r="P6930" s="25"/>
    </row>
    <row r="6931" spans="10:16" x14ac:dyDescent="0.4">
      <c r="J6931" s="25"/>
      <c r="K6931" s="25"/>
      <c r="L6931" s="25"/>
      <c r="M6931" s="25"/>
      <c r="N6931" s="25"/>
      <c r="P6931" s="25"/>
    </row>
    <row r="6932" spans="10:16" x14ac:dyDescent="0.4">
      <c r="J6932" s="25"/>
      <c r="K6932" s="25"/>
      <c r="L6932" s="25"/>
      <c r="M6932" s="25"/>
      <c r="N6932" s="25"/>
      <c r="P6932" s="25"/>
    </row>
    <row r="6933" spans="10:16" x14ac:dyDescent="0.4">
      <c r="J6933" s="25"/>
      <c r="K6933" s="25"/>
      <c r="L6933" s="25"/>
      <c r="M6933" s="25"/>
      <c r="N6933" s="25"/>
      <c r="P6933" s="25"/>
    </row>
    <row r="6934" spans="10:16" x14ac:dyDescent="0.4">
      <c r="J6934" s="25"/>
      <c r="K6934" s="25"/>
      <c r="L6934" s="25"/>
      <c r="M6934" s="25"/>
      <c r="N6934" s="25"/>
      <c r="P6934" s="25"/>
    </row>
    <row r="6935" spans="10:16" x14ac:dyDescent="0.4">
      <c r="J6935" s="25"/>
      <c r="K6935" s="25"/>
      <c r="L6935" s="25"/>
      <c r="M6935" s="25"/>
      <c r="N6935" s="25"/>
      <c r="P6935" s="25"/>
    </row>
    <row r="6936" spans="10:16" x14ac:dyDescent="0.4">
      <c r="J6936" s="25"/>
      <c r="K6936" s="25"/>
      <c r="L6936" s="25"/>
      <c r="M6936" s="25"/>
      <c r="N6936" s="25"/>
      <c r="P6936" s="25"/>
    </row>
    <row r="6937" spans="10:16" x14ac:dyDescent="0.4">
      <c r="J6937" s="25"/>
      <c r="K6937" s="25"/>
      <c r="L6937" s="25"/>
      <c r="M6937" s="25"/>
      <c r="N6937" s="25"/>
      <c r="P6937" s="25"/>
    </row>
    <row r="6938" spans="10:16" x14ac:dyDescent="0.4">
      <c r="J6938" s="25"/>
      <c r="K6938" s="25"/>
      <c r="L6938" s="25"/>
      <c r="M6938" s="25"/>
      <c r="N6938" s="25"/>
      <c r="P6938" s="25"/>
    </row>
    <row r="6939" spans="10:16" x14ac:dyDescent="0.4">
      <c r="J6939" s="25"/>
      <c r="K6939" s="25"/>
      <c r="L6939" s="25"/>
      <c r="M6939" s="25"/>
      <c r="N6939" s="25"/>
      <c r="P6939" s="25"/>
    </row>
    <row r="6940" spans="10:16" x14ac:dyDescent="0.4">
      <c r="J6940" s="25"/>
      <c r="K6940" s="25"/>
      <c r="L6940" s="25"/>
      <c r="M6940" s="25"/>
      <c r="N6940" s="25"/>
      <c r="P6940" s="25"/>
    </row>
    <row r="6941" spans="10:16" x14ac:dyDescent="0.4">
      <c r="J6941" s="25"/>
      <c r="K6941" s="25"/>
      <c r="L6941" s="25"/>
      <c r="M6941" s="25"/>
      <c r="N6941" s="25"/>
      <c r="P6941" s="25"/>
    </row>
    <row r="6942" spans="10:16" x14ac:dyDescent="0.4">
      <c r="J6942" s="25"/>
      <c r="K6942" s="25"/>
      <c r="L6942" s="25"/>
      <c r="M6942" s="25"/>
      <c r="N6942" s="25"/>
      <c r="P6942" s="25"/>
    </row>
    <row r="6943" spans="10:16" x14ac:dyDescent="0.4">
      <c r="J6943" s="25"/>
      <c r="K6943" s="25"/>
      <c r="L6943" s="25"/>
      <c r="M6943" s="25"/>
      <c r="N6943" s="25"/>
      <c r="P6943" s="25"/>
    </row>
    <row r="6944" spans="10:16" x14ac:dyDescent="0.4">
      <c r="J6944" s="25"/>
      <c r="K6944" s="25"/>
      <c r="L6944" s="25"/>
      <c r="M6944" s="25"/>
      <c r="N6944" s="25"/>
      <c r="P6944" s="25"/>
    </row>
    <row r="6945" spans="10:16" x14ac:dyDescent="0.4">
      <c r="J6945" s="25"/>
      <c r="K6945" s="25"/>
      <c r="L6945" s="25"/>
      <c r="M6945" s="25"/>
      <c r="N6945" s="25"/>
      <c r="P6945" s="25"/>
    </row>
    <row r="6946" spans="10:16" x14ac:dyDescent="0.4">
      <c r="J6946" s="25"/>
      <c r="K6946" s="25"/>
      <c r="L6946" s="25"/>
      <c r="M6946" s="25"/>
      <c r="N6946" s="25"/>
      <c r="P6946" s="25"/>
    </row>
    <row r="6947" spans="10:16" x14ac:dyDescent="0.4">
      <c r="J6947" s="25"/>
      <c r="K6947" s="25"/>
      <c r="L6947" s="25"/>
      <c r="M6947" s="25"/>
      <c r="N6947" s="25"/>
      <c r="P6947" s="25"/>
    </row>
    <row r="6948" spans="10:16" x14ac:dyDescent="0.4">
      <c r="J6948" s="25"/>
      <c r="K6948" s="25"/>
      <c r="L6948" s="25"/>
      <c r="M6948" s="25"/>
      <c r="N6948" s="25"/>
      <c r="P6948" s="25"/>
    </row>
    <row r="6949" spans="10:16" x14ac:dyDescent="0.4">
      <c r="J6949" s="25"/>
      <c r="K6949" s="25"/>
      <c r="L6949" s="25"/>
      <c r="M6949" s="25"/>
      <c r="N6949" s="25"/>
      <c r="P6949" s="25"/>
    </row>
    <row r="6950" spans="10:16" x14ac:dyDescent="0.4">
      <c r="J6950" s="25"/>
      <c r="K6950" s="25"/>
      <c r="L6950" s="25"/>
      <c r="M6950" s="25"/>
      <c r="N6950" s="25"/>
      <c r="P6950" s="25"/>
    </row>
    <row r="6951" spans="10:16" x14ac:dyDescent="0.4">
      <c r="J6951" s="25"/>
      <c r="K6951" s="25"/>
      <c r="L6951" s="25"/>
      <c r="M6951" s="25"/>
      <c r="N6951" s="25"/>
      <c r="P6951" s="25"/>
    </row>
    <row r="6952" spans="10:16" x14ac:dyDescent="0.4">
      <c r="J6952" s="25"/>
      <c r="K6952" s="25"/>
      <c r="L6952" s="25"/>
      <c r="M6952" s="25"/>
      <c r="N6952" s="25"/>
      <c r="P6952" s="25"/>
    </row>
    <row r="6953" spans="10:16" x14ac:dyDescent="0.4">
      <c r="J6953" s="25"/>
      <c r="K6953" s="25"/>
      <c r="L6953" s="25"/>
      <c r="M6953" s="25"/>
      <c r="N6953" s="25"/>
      <c r="P6953" s="25"/>
    </row>
    <row r="6954" spans="10:16" x14ac:dyDescent="0.4">
      <c r="J6954" s="25"/>
      <c r="K6954" s="25"/>
      <c r="L6954" s="25"/>
      <c r="M6954" s="25"/>
      <c r="N6954" s="25"/>
      <c r="P6954" s="25"/>
    </row>
    <row r="6955" spans="10:16" x14ac:dyDescent="0.4">
      <c r="J6955" s="25"/>
      <c r="K6955" s="25"/>
      <c r="L6955" s="25"/>
      <c r="M6955" s="25"/>
      <c r="N6955" s="25"/>
      <c r="P6955" s="25"/>
    </row>
    <row r="6956" spans="10:16" x14ac:dyDescent="0.4">
      <c r="J6956" s="25"/>
      <c r="K6956" s="25"/>
      <c r="L6956" s="25"/>
      <c r="M6956" s="25"/>
      <c r="N6956" s="25"/>
      <c r="P6956" s="25"/>
    </row>
    <row r="6957" spans="10:16" x14ac:dyDescent="0.4">
      <c r="J6957" s="25"/>
      <c r="K6957" s="25"/>
      <c r="L6957" s="25"/>
      <c r="M6957" s="25"/>
      <c r="N6957" s="25"/>
      <c r="P6957" s="25"/>
    </row>
    <row r="6958" spans="10:16" x14ac:dyDescent="0.4">
      <c r="J6958" s="25"/>
      <c r="K6958" s="25"/>
      <c r="L6958" s="25"/>
      <c r="M6958" s="25"/>
      <c r="N6958" s="25"/>
      <c r="P6958" s="25"/>
    </row>
    <row r="6959" spans="10:16" x14ac:dyDescent="0.4">
      <c r="J6959" s="25"/>
      <c r="K6959" s="25"/>
      <c r="L6959" s="25"/>
      <c r="M6959" s="25"/>
      <c r="N6959" s="25"/>
      <c r="P6959" s="25"/>
    </row>
    <row r="6960" spans="10:16" x14ac:dyDescent="0.4">
      <c r="J6960" s="25"/>
      <c r="K6960" s="25"/>
      <c r="L6960" s="25"/>
      <c r="M6960" s="25"/>
      <c r="N6960" s="25"/>
      <c r="P6960" s="25"/>
    </row>
    <row r="6961" spans="10:16" x14ac:dyDescent="0.4">
      <c r="J6961" s="25"/>
      <c r="K6961" s="25"/>
      <c r="L6961" s="25"/>
      <c r="M6961" s="25"/>
      <c r="N6961" s="25"/>
      <c r="P6961" s="25"/>
    </row>
    <row r="6962" spans="10:16" x14ac:dyDescent="0.4">
      <c r="J6962" s="25"/>
      <c r="K6962" s="25"/>
      <c r="L6962" s="25"/>
      <c r="M6962" s="25"/>
      <c r="N6962" s="25"/>
      <c r="P6962" s="25"/>
    </row>
    <row r="6963" spans="10:16" x14ac:dyDescent="0.4">
      <c r="J6963" s="25"/>
      <c r="K6963" s="25"/>
      <c r="L6963" s="25"/>
      <c r="M6963" s="25"/>
      <c r="N6963" s="25"/>
      <c r="P6963" s="25"/>
    </row>
    <row r="6964" spans="10:16" x14ac:dyDescent="0.4">
      <c r="J6964" s="25"/>
      <c r="K6964" s="25"/>
      <c r="L6964" s="25"/>
      <c r="M6964" s="25"/>
      <c r="N6964" s="25"/>
      <c r="P6964" s="25"/>
    </row>
    <row r="6965" spans="10:16" x14ac:dyDescent="0.4">
      <c r="J6965" s="25"/>
      <c r="K6965" s="25"/>
      <c r="L6965" s="25"/>
      <c r="M6965" s="25"/>
      <c r="N6965" s="25"/>
      <c r="P6965" s="25"/>
    </row>
    <row r="6966" spans="10:16" x14ac:dyDescent="0.4">
      <c r="J6966" s="25"/>
      <c r="K6966" s="25"/>
      <c r="L6966" s="25"/>
      <c r="M6966" s="25"/>
      <c r="N6966" s="25"/>
      <c r="P6966" s="25"/>
    </row>
    <row r="6967" spans="10:16" x14ac:dyDescent="0.4">
      <c r="J6967" s="25"/>
      <c r="K6967" s="25"/>
      <c r="L6967" s="25"/>
      <c r="M6967" s="25"/>
      <c r="N6967" s="25"/>
      <c r="P6967" s="25"/>
    </row>
    <row r="6968" spans="10:16" x14ac:dyDescent="0.4">
      <c r="J6968" s="25"/>
      <c r="K6968" s="25"/>
      <c r="L6968" s="25"/>
      <c r="M6968" s="25"/>
      <c r="N6968" s="25"/>
      <c r="P6968" s="25"/>
    </row>
    <row r="6969" spans="10:16" x14ac:dyDescent="0.4">
      <c r="J6969" s="25"/>
      <c r="K6969" s="25"/>
      <c r="L6969" s="25"/>
      <c r="M6969" s="25"/>
      <c r="N6969" s="25"/>
      <c r="P6969" s="25"/>
    </row>
    <row r="6970" spans="10:16" x14ac:dyDescent="0.4">
      <c r="J6970" s="25"/>
      <c r="K6970" s="25"/>
      <c r="L6970" s="25"/>
      <c r="M6970" s="25"/>
      <c r="N6970" s="25"/>
      <c r="P6970" s="25"/>
    </row>
    <row r="6971" spans="10:16" x14ac:dyDescent="0.4">
      <c r="J6971" s="25"/>
      <c r="K6971" s="25"/>
      <c r="L6971" s="25"/>
      <c r="M6971" s="25"/>
      <c r="N6971" s="25"/>
      <c r="P6971" s="25"/>
    </row>
    <row r="6972" spans="10:16" x14ac:dyDescent="0.4">
      <c r="J6972" s="25"/>
      <c r="K6972" s="25"/>
      <c r="L6972" s="25"/>
      <c r="M6972" s="25"/>
      <c r="N6972" s="25"/>
      <c r="P6972" s="25"/>
    </row>
    <row r="6973" spans="10:16" x14ac:dyDescent="0.4">
      <c r="J6973" s="25"/>
      <c r="K6973" s="25"/>
      <c r="L6973" s="25"/>
      <c r="M6973" s="25"/>
      <c r="N6973" s="25"/>
      <c r="P6973" s="25"/>
    </row>
    <row r="6974" spans="10:16" x14ac:dyDescent="0.4">
      <c r="J6974" s="25"/>
      <c r="K6974" s="25"/>
      <c r="L6974" s="25"/>
      <c r="M6974" s="25"/>
      <c r="N6974" s="25"/>
      <c r="P6974" s="25"/>
    </row>
    <row r="6975" spans="10:16" x14ac:dyDescent="0.4">
      <c r="J6975" s="25"/>
      <c r="K6975" s="25"/>
      <c r="L6975" s="25"/>
      <c r="M6975" s="25"/>
      <c r="N6975" s="25"/>
      <c r="P6975" s="25"/>
    </row>
    <row r="6976" spans="10:16" x14ac:dyDescent="0.4">
      <c r="J6976" s="25"/>
      <c r="K6976" s="25"/>
      <c r="L6976" s="25"/>
      <c r="M6976" s="25"/>
      <c r="N6976" s="25"/>
      <c r="P6976" s="25"/>
    </row>
    <row r="6977" spans="10:16" x14ac:dyDescent="0.4">
      <c r="J6977" s="25"/>
      <c r="K6977" s="25"/>
      <c r="L6977" s="25"/>
      <c r="M6977" s="25"/>
      <c r="N6977" s="25"/>
      <c r="P6977" s="25"/>
    </row>
    <row r="6978" spans="10:16" x14ac:dyDescent="0.4">
      <c r="J6978" s="25"/>
      <c r="K6978" s="25"/>
      <c r="L6978" s="25"/>
      <c r="M6978" s="25"/>
      <c r="N6978" s="25"/>
      <c r="P6978" s="25"/>
    </row>
    <row r="6979" spans="10:16" x14ac:dyDescent="0.4">
      <c r="J6979" s="25"/>
      <c r="K6979" s="25"/>
      <c r="L6979" s="25"/>
      <c r="M6979" s="25"/>
      <c r="N6979" s="25"/>
      <c r="P6979" s="25"/>
    </row>
    <row r="6980" spans="10:16" x14ac:dyDescent="0.4">
      <c r="J6980" s="25"/>
      <c r="K6980" s="25"/>
      <c r="L6980" s="25"/>
      <c r="M6980" s="25"/>
      <c r="N6980" s="25"/>
      <c r="P6980" s="25"/>
    </row>
    <row r="6981" spans="10:16" x14ac:dyDescent="0.4">
      <c r="J6981" s="25"/>
      <c r="K6981" s="25"/>
      <c r="L6981" s="25"/>
      <c r="M6981" s="25"/>
      <c r="N6981" s="25"/>
      <c r="P6981" s="25"/>
    </row>
    <row r="6982" spans="10:16" x14ac:dyDescent="0.4">
      <c r="J6982" s="25"/>
      <c r="K6982" s="25"/>
      <c r="L6982" s="25"/>
      <c r="M6982" s="25"/>
      <c r="N6982" s="25"/>
      <c r="P6982" s="25"/>
    </row>
    <row r="6983" spans="10:16" x14ac:dyDescent="0.4">
      <c r="J6983" s="25"/>
      <c r="K6983" s="25"/>
      <c r="L6983" s="25"/>
      <c r="M6983" s="25"/>
      <c r="N6983" s="25"/>
      <c r="P6983" s="25"/>
    </row>
    <row r="6984" spans="10:16" x14ac:dyDescent="0.4">
      <c r="J6984" s="25"/>
      <c r="K6984" s="25"/>
      <c r="L6984" s="25"/>
      <c r="M6984" s="25"/>
      <c r="N6984" s="25"/>
      <c r="P6984" s="25"/>
    </row>
    <row r="6985" spans="10:16" x14ac:dyDescent="0.4">
      <c r="J6985" s="25"/>
      <c r="K6985" s="25"/>
      <c r="L6985" s="25"/>
      <c r="M6985" s="25"/>
      <c r="N6985" s="25"/>
      <c r="P6985" s="25"/>
    </row>
    <row r="6986" spans="10:16" x14ac:dyDescent="0.4">
      <c r="J6986" s="25"/>
      <c r="K6986" s="25"/>
      <c r="L6986" s="25"/>
      <c r="M6986" s="25"/>
      <c r="N6986" s="25"/>
      <c r="P6986" s="25"/>
    </row>
    <row r="6987" spans="10:16" x14ac:dyDescent="0.4">
      <c r="J6987" s="25"/>
      <c r="K6987" s="25"/>
      <c r="L6987" s="25"/>
      <c r="M6987" s="25"/>
      <c r="N6987" s="25"/>
      <c r="P6987" s="25"/>
    </row>
    <row r="6988" spans="10:16" x14ac:dyDescent="0.4">
      <c r="J6988" s="25"/>
      <c r="K6988" s="25"/>
      <c r="L6988" s="25"/>
      <c r="M6988" s="25"/>
      <c r="N6988" s="25"/>
      <c r="P6988" s="25"/>
    </row>
    <row r="6989" spans="10:16" x14ac:dyDescent="0.4">
      <c r="J6989" s="25"/>
      <c r="K6989" s="25"/>
      <c r="L6989" s="25"/>
      <c r="M6989" s="25"/>
      <c r="N6989" s="25"/>
      <c r="P6989" s="25"/>
    </row>
    <row r="6990" spans="10:16" x14ac:dyDescent="0.4">
      <c r="J6990" s="25"/>
      <c r="K6990" s="25"/>
      <c r="L6990" s="25"/>
      <c r="M6990" s="25"/>
      <c r="N6990" s="25"/>
      <c r="P6990" s="25"/>
    </row>
    <row r="6991" spans="10:16" x14ac:dyDescent="0.4">
      <c r="J6991" s="25"/>
      <c r="K6991" s="25"/>
      <c r="L6991" s="25"/>
      <c r="M6991" s="25"/>
      <c r="N6991" s="25"/>
      <c r="P6991" s="25"/>
    </row>
    <row r="6992" spans="10:16" x14ac:dyDescent="0.4">
      <c r="J6992" s="25"/>
      <c r="K6992" s="25"/>
      <c r="L6992" s="25"/>
      <c r="M6992" s="25"/>
      <c r="N6992" s="25"/>
      <c r="P6992" s="25"/>
    </row>
    <row r="6993" spans="10:16" x14ac:dyDescent="0.4">
      <c r="J6993" s="25"/>
      <c r="K6993" s="25"/>
      <c r="L6993" s="25"/>
      <c r="M6993" s="25"/>
      <c r="N6993" s="25"/>
      <c r="P6993" s="25"/>
    </row>
    <row r="6994" spans="10:16" x14ac:dyDescent="0.4">
      <c r="J6994" s="25"/>
      <c r="K6994" s="25"/>
      <c r="L6994" s="25"/>
      <c r="M6994" s="25"/>
      <c r="N6994" s="25"/>
      <c r="P6994" s="25"/>
    </row>
    <row r="6995" spans="10:16" x14ac:dyDescent="0.4">
      <c r="J6995" s="25"/>
      <c r="K6995" s="25"/>
      <c r="L6995" s="25"/>
      <c r="M6995" s="25"/>
      <c r="N6995" s="25"/>
      <c r="P6995" s="25"/>
    </row>
    <row r="6996" spans="10:16" x14ac:dyDescent="0.4">
      <c r="J6996" s="25"/>
      <c r="K6996" s="25"/>
      <c r="L6996" s="25"/>
      <c r="M6996" s="25"/>
      <c r="N6996" s="25"/>
      <c r="P6996" s="25"/>
    </row>
    <row r="6997" spans="10:16" x14ac:dyDescent="0.4">
      <c r="J6997" s="25"/>
      <c r="K6997" s="25"/>
      <c r="L6997" s="25"/>
      <c r="M6997" s="25"/>
      <c r="N6997" s="25"/>
      <c r="P6997" s="25"/>
    </row>
    <row r="6998" spans="10:16" x14ac:dyDescent="0.4">
      <c r="J6998" s="25"/>
      <c r="K6998" s="25"/>
      <c r="L6998" s="25"/>
      <c r="M6998" s="25"/>
      <c r="N6998" s="25"/>
      <c r="P6998" s="25"/>
    </row>
    <row r="6999" spans="10:16" x14ac:dyDescent="0.4">
      <c r="J6999" s="25"/>
      <c r="K6999" s="25"/>
      <c r="L6999" s="25"/>
      <c r="M6999" s="25"/>
      <c r="N6999" s="25"/>
      <c r="P6999" s="25"/>
    </row>
    <row r="7000" spans="10:16" x14ac:dyDescent="0.4">
      <c r="J7000" s="25"/>
      <c r="K7000" s="25"/>
      <c r="L7000" s="25"/>
      <c r="M7000" s="25"/>
      <c r="N7000" s="25"/>
      <c r="P7000" s="25"/>
    </row>
    <row r="7001" spans="10:16" x14ac:dyDescent="0.4">
      <c r="J7001" s="25"/>
      <c r="K7001" s="25"/>
      <c r="L7001" s="25"/>
      <c r="M7001" s="25"/>
      <c r="N7001" s="25"/>
      <c r="P7001" s="25"/>
    </row>
    <row r="7002" spans="10:16" x14ac:dyDescent="0.4">
      <c r="J7002" s="25"/>
      <c r="K7002" s="25"/>
      <c r="L7002" s="25"/>
      <c r="M7002" s="25"/>
      <c r="N7002" s="25"/>
      <c r="P7002" s="25"/>
    </row>
    <row r="7003" spans="10:16" x14ac:dyDescent="0.4">
      <c r="J7003" s="25"/>
      <c r="K7003" s="25"/>
      <c r="L7003" s="25"/>
      <c r="M7003" s="25"/>
      <c r="N7003" s="25"/>
      <c r="P7003" s="25"/>
    </row>
    <row r="7004" spans="10:16" x14ac:dyDescent="0.4">
      <c r="J7004" s="25"/>
      <c r="K7004" s="25"/>
      <c r="L7004" s="25"/>
      <c r="M7004" s="25"/>
      <c r="N7004" s="25"/>
      <c r="P7004" s="25"/>
    </row>
    <row r="7005" spans="10:16" x14ac:dyDescent="0.4">
      <c r="J7005" s="25"/>
      <c r="K7005" s="25"/>
      <c r="L7005" s="25"/>
      <c r="M7005" s="25"/>
      <c r="N7005" s="25"/>
      <c r="P7005" s="25"/>
    </row>
    <row r="7006" spans="10:16" x14ac:dyDescent="0.4">
      <c r="J7006" s="25"/>
      <c r="K7006" s="25"/>
      <c r="L7006" s="25"/>
      <c r="M7006" s="25"/>
      <c r="N7006" s="25"/>
      <c r="P7006" s="25"/>
    </row>
    <row r="7007" spans="10:16" x14ac:dyDescent="0.4">
      <c r="J7007" s="25"/>
      <c r="K7007" s="25"/>
      <c r="L7007" s="25"/>
      <c r="M7007" s="25"/>
      <c r="N7007" s="25"/>
      <c r="P7007" s="25"/>
    </row>
    <row r="7008" spans="10:16" x14ac:dyDescent="0.4">
      <c r="J7008" s="25"/>
      <c r="K7008" s="25"/>
      <c r="L7008" s="25"/>
      <c r="M7008" s="25"/>
      <c r="N7008" s="25"/>
      <c r="P7008" s="25"/>
    </row>
    <row r="7009" spans="10:16" x14ac:dyDescent="0.4">
      <c r="J7009" s="25"/>
      <c r="K7009" s="25"/>
      <c r="L7009" s="25"/>
      <c r="M7009" s="25"/>
      <c r="N7009" s="25"/>
      <c r="P7009" s="25"/>
    </row>
    <row r="7010" spans="10:16" x14ac:dyDescent="0.4">
      <c r="J7010" s="25"/>
      <c r="K7010" s="25"/>
      <c r="L7010" s="25"/>
      <c r="M7010" s="25"/>
      <c r="N7010" s="25"/>
      <c r="P7010" s="25"/>
    </row>
    <row r="7011" spans="10:16" x14ac:dyDescent="0.4">
      <c r="J7011" s="25"/>
      <c r="K7011" s="25"/>
      <c r="L7011" s="25"/>
      <c r="M7011" s="25"/>
      <c r="N7011" s="25"/>
      <c r="P7011" s="25"/>
    </row>
    <row r="7012" spans="10:16" x14ac:dyDescent="0.4">
      <c r="J7012" s="25"/>
      <c r="K7012" s="25"/>
      <c r="L7012" s="25"/>
      <c r="M7012" s="25"/>
      <c r="N7012" s="25"/>
      <c r="P7012" s="25"/>
    </row>
    <row r="7013" spans="10:16" x14ac:dyDescent="0.4">
      <c r="J7013" s="25"/>
      <c r="K7013" s="25"/>
      <c r="L7013" s="25"/>
      <c r="M7013" s="25"/>
      <c r="N7013" s="25"/>
      <c r="P7013" s="25"/>
    </row>
    <row r="7014" spans="10:16" x14ac:dyDescent="0.4">
      <c r="J7014" s="25"/>
      <c r="K7014" s="25"/>
      <c r="L7014" s="25"/>
      <c r="M7014" s="25"/>
      <c r="N7014" s="25"/>
      <c r="P7014" s="25"/>
    </row>
    <row r="7015" spans="10:16" x14ac:dyDescent="0.4">
      <c r="J7015" s="25"/>
      <c r="K7015" s="25"/>
      <c r="L7015" s="25"/>
      <c r="M7015" s="25"/>
      <c r="N7015" s="25"/>
      <c r="P7015" s="25"/>
    </row>
    <row r="7016" spans="10:16" x14ac:dyDescent="0.4">
      <c r="J7016" s="25"/>
      <c r="K7016" s="25"/>
      <c r="L7016" s="25"/>
      <c r="M7016" s="25"/>
      <c r="N7016" s="25"/>
      <c r="P7016" s="25"/>
    </row>
    <row r="7017" spans="10:16" x14ac:dyDescent="0.4">
      <c r="J7017" s="25"/>
      <c r="K7017" s="25"/>
      <c r="L7017" s="25"/>
      <c r="M7017" s="25"/>
      <c r="N7017" s="25"/>
      <c r="P7017" s="25"/>
    </row>
    <row r="7018" spans="10:16" x14ac:dyDescent="0.4">
      <c r="J7018" s="25"/>
      <c r="K7018" s="25"/>
      <c r="L7018" s="25"/>
      <c r="M7018" s="25"/>
      <c r="N7018" s="25"/>
      <c r="P7018" s="25"/>
    </row>
    <row r="7019" spans="10:16" x14ac:dyDescent="0.4">
      <c r="J7019" s="25"/>
      <c r="K7019" s="25"/>
      <c r="L7019" s="25"/>
      <c r="M7019" s="25"/>
      <c r="N7019" s="25"/>
      <c r="P7019" s="25"/>
    </row>
    <row r="7020" spans="10:16" x14ac:dyDescent="0.4">
      <c r="J7020" s="25"/>
      <c r="K7020" s="25"/>
      <c r="L7020" s="25"/>
      <c r="M7020" s="25"/>
      <c r="N7020" s="25"/>
      <c r="P7020" s="25"/>
    </row>
    <row r="7021" spans="10:16" x14ac:dyDescent="0.4">
      <c r="J7021" s="25"/>
      <c r="K7021" s="25"/>
      <c r="L7021" s="25"/>
      <c r="M7021" s="25"/>
      <c r="N7021" s="25"/>
      <c r="P7021" s="25"/>
    </row>
    <row r="7022" spans="10:16" x14ac:dyDescent="0.4">
      <c r="J7022" s="25"/>
      <c r="K7022" s="25"/>
      <c r="L7022" s="25"/>
      <c r="M7022" s="25"/>
      <c r="N7022" s="25"/>
      <c r="P7022" s="25"/>
    </row>
    <row r="7023" spans="10:16" x14ac:dyDescent="0.4">
      <c r="J7023" s="25"/>
      <c r="K7023" s="25"/>
      <c r="L7023" s="25"/>
      <c r="M7023" s="25"/>
      <c r="N7023" s="25"/>
      <c r="P7023" s="25"/>
    </row>
    <row r="7024" spans="10:16" x14ac:dyDescent="0.4">
      <c r="J7024" s="25"/>
      <c r="K7024" s="25"/>
      <c r="L7024" s="25"/>
      <c r="M7024" s="25"/>
      <c r="N7024" s="25"/>
      <c r="P7024" s="25"/>
    </row>
    <row r="7025" spans="10:16" x14ac:dyDescent="0.4">
      <c r="J7025" s="25"/>
      <c r="K7025" s="25"/>
      <c r="L7025" s="25"/>
      <c r="M7025" s="25"/>
      <c r="N7025" s="25"/>
      <c r="P7025" s="25"/>
    </row>
    <row r="7026" spans="10:16" x14ac:dyDescent="0.4">
      <c r="J7026" s="25"/>
      <c r="K7026" s="25"/>
      <c r="L7026" s="25"/>
      <c r="M7026" s="25"/>
      <c r="N7026" s="25"/>
      <c r="P7026" s="25"/>
    </row>
    <row r="7027" spans="10:16" x14ac:dyDescent="0.4">
      <c r="J7027" s="25"/>
      <c r="K7027" s="25"/>
      <c r="L7027" s="25"/>
      <c r="M7027" s="25"/>
      <c r="N7027" s="25"/>
      <c r="P7027" s="25"/>
    </row>
    <row r="7028" spans="10:16" x14ac:dyDescent="0.4">
      <c r="J7028" s="25"/>
      <c r="K7028" s="25"/>
      <c r="L7028" s="25"/>
      <c r="M7028" s="25"/>
      <c r="N7028" s="25"/>
      <c r="P7028" s="25"/>
    </row>
    <row r="7029" spans="10:16" x14ac:dyDescent="0.4">
      <c r="J7029" s="25"/>
      <c r="K7029" s="25"/>
      <c r="L7029" s="25"/>
      <c r="M7029" s="25"/>
      <c r="N7029" s="25"/>
      <c r="P7029" s="25"/>
    </row>
    <row r="7030" spans="10:16" x14ac:dyDescent="0.4">
      <c r="J7030" s="25"/>
      <c r="K7030" s="25"/>
      <c r="L7030" s="25"/>
      <c r="M7030" s="25"/>
      <c r="N7030" s="25"/>
      <c r="P7030" s="25"/>
    </row>
    <row r="7031" spans="10:16" x14ac:dyDescent="0.4">
      <c r="J7031" s="25"/>
      <c r="K7031" s="25"/>
      <c r="L7031" s="25"/>
      <c r="M7031" s="25"/>
      <c r="N7031" s="25"/>
      <c r="P7031" s="25"/>
    </row>
    <row r="7032" spans="10:16" x14ac:dyDescent="0.4">
      <c r="J7032" s="25"/>
      <c r="K7032" s="25"/>
      <c r="L7032" s="25"/>
      <c r="M7032" s="25"/>
      <c r="N7032" s="25"/>
      <c r="P7032" s="25"/>
    </row>
    <row r="7033" spans="10:16" x14ac:dyDescent="0.4">
      <c r="J7033" s="25"/>
      <c r="K7033" s="25"/>
      <c r="L7033" s="25"/>
      <c r="M7033" s="25"/>
      <c r="N7033" s="25"/>
      <c r="P7033" s="25"/>
    </row>
    <row r="7034" spans="10:16" x14ac:dyDescent="0.4">
      <c r="J7034" s="25"/>
      <c r="K7034" s="25"/>
      <c r="L7034" s="25"/>
      <c r="M7034" s="25"/>
      <c r="N7034" s="25"/>
      <c r="P7034" s="25"/>
    </row>
    <row r="7035" spans="10:16" x14ac:dyDescent="0.4">
      <c r="J7035" s="25"/>
      <c r="K7035" s="25"/>
      <c r="L7035" s="25"/>
      <c r="M7035" s="25"/>
      <c r="N7035" s="25"/>
      <c r="P7035" s="25"/>
    </row>
    <row r="7036" spans="10:16" x14ac:dyDescent="0.4">
      <c r="J7036" s="25"/>
      <c r="K7036" s="25"/>
      <c r="L7036" s="25"/>
      <c r="M7036" s="25"/>
      <c r="N7036" s="25"/>
      <c r="P7036" s="25"/>
    </row>
    <row r="7037" spans="10:16" x14ac:dyDescent="0.4">
      <c r="J7037" s="25"/>
      <c r="K7037" s="25"/>
      <c r="L7037" s="25"/>
      <c r="M7037" s="25"/>
      <c r="N7037" s="25"/>
      <c r="P7037" s="25"/>
    </row>
    <row r="7038" spans="10:16" x14ac:dyDescent="0.4">
      <c r="J7038" s="25"/>
      <c r="K7038" s="25"/>
      <c r="L7038" s="25"/>
      <c r="M7038" s="25"/>
      <c r="N7038" s="25"/>
      <c r="P7038" s="25"/>
    </row>
    <row r="7039" spans="10:16" x14ac:dyDescent="0.4">
      <c r="J7039" s="25"/>
      <c r="K7039" s="25"/>
      <c r="L7039" s="25"/>
      <c r="M7039" s="25"/>
      <c r="N7039" s="25"/>
      <c r="P7039" s="25"/>
    </row>
    <row r="7040" spans="10:16" x14ac:dyDescent="0.4">
      <c r="J7040" s="25"/>
      <c r="K7040" s="25"/>
      <c r="L7040" s="25"/>
      <c r="M7040" s="25"/>
      <c r="N7040" s="25"/>
      <c r="P7040" s="25"/>
    </row>
    <row r="7041" spans="10:16" x14ac:dyDescent="0.4">
      <c r="J7041" s="25"/>
      <c r="K7041" s="25"/>
      <c r="L7041" s="25"/>
      <c r="M7041" s="25"/>
      <c r="N7041" s="25"/>
      <c r="P7041" s="25"/>
    </row>
    <row r="7042" spans="10:16" x14ac:dyDescent="0.4">
      <c r="J7042" s="25"/>
      <c r="K7042" s="25"/>
      <c r="L7042" s="25"/>
      <c r="M7042" s="25"/>
      <c r="N7042" s="25"/>
      <c r="P7042" s="25"/>
    </row>
    <row r="7043" spans="10:16" x14ac:dyDescent="0.4">
      <c r="J7043" s="25"/>
      <c r="K7043" s="25"/>
      <c r="L7043" s="25"/>
      <c r="M7043" s="25"/>
      <c r="N7043" s="25"/>
      <c r="P7043" s="25"/>
    </row>
    <row r="7044" spans="10:16" x14ac:dyDescent="0.4">
      <c r="J7044" s="25"/>
      <c r="K7044" s="25"/>
      <c r="L7044" s="25"/>
      <c r="M7044" s="25"/>
      <c r="N7044" s="25"/>
      <c r="P7044" s="25"/>
    </row>
    <row r="7045" spans="10:16" x14ac:dyDescent="0.4">
      <c r="J7045" s="25"/>
      <c r="K7045" s="25"/>
      <c r="L7045" s="25"/>
      <c r="M7045" s="25"/>
      <c r="N7045" s="25"/>
      <c r="P7045" s="25"/>
    </row>
    <row r="7046" spans="10:16" x14ac:dyDescent="0.4">
      <c r="J7046" s="25"/>
      <c r="K7046" s="25"/>
      <c r="L7046" s="25"/>
      <c r="M7046" s="25"/>
      <c r="N7046" s="25"/>
      <c r="P7046" s="25"/>
    </row>
    <row r="7047" spans="10:16" x14ac:dyDescent="0.4">
      <c r="J7047" s="25"/>
      <c r="K7047" s="25"/>
      <c r="L7047" s="25"/>
      <c r="M7047" s="25"/>
      <c r="N7047" s="25"/>
      <c r="P7047" s="25"/>
    </row>
    <row r="7048" spans="10:16" x14ac:dyDescent="0.4">
      <c r="J7048" s="25"/>
      <c r="K7048" s="25"/>
      <c r="L7048" s="25"/>
      <c r="M7048" s="25"/>
      <c r="N7048" s="25"/>
      <c r="P7048" s="25"/>
    </row>
    <row r="7049" spans="10:16" x14ac:dyDescent="0.4">
      <c r="J7049" s="25"/>
      <c r="K7049" s="25"/>
      <c r="L7049" s="25"/>
      <c r="M7049" s="25"/>
      <c r="N7049" s="25"/>
      <c r="P7049" s="25"/>
    </row>
    <row r="7050" spans="10:16" x14ac:dyDescent="0.4">
      <c r="J7050" s="25"/>
      <c r="K7050" s="25"/>
      <c r="L7050" s="25"/>
      <c r="M7050" s="25"/>
      <c r="N7050" s="25"/>
      <c r="P7050" s="25"/>
    </row>
    <row r="7051" spans="10:16" x14ac:dyDescent="0.4">
      <c r="J7051" s="25"/>
      <c r="K7051" s="25"/>
      <c r="L7051" s="25"/>
      <c r="M7051" s="25"/>
      <c r="N7051" s="25"/>
      <c r="P7051" s="25"/>
    </row>
    <row r="7052" spans="10:16" x14ac:dyDescent="0.4">
      <c r="J7052" s="25"/>
      <c r="K7052" s="25"/>
      <c r="L7052" s="25"/>
      <c r="M7052" s="25"/>
      <c r="N7052" s="25"/>
      <c r="P7052" s="25"/>
    </row>
    <row r="7053" spans="10:16" x14ac:dyDescent="0.4">
      <c r="J7053" s="25"/>
      <c r="K7053" s="25"/>
      <c r="L7053" s="25"/>
      <c r="M7053" s="25"/>
      <c r="N7053" s="25"/>
      <c r="P7053" s="25"/>
    </row>
    <row r="7054" spans="10:16" x14ac:dyDescent="0.4">
      <c r="J7054" s="25"/>
      <c r="K7054" s="25"/>
      <c r="L7054" s="25"/>
      <c r="M7054" s="25"/>
      <c r="N7054" s="25"/>
      <c r="P7054" s="25"/>
    </row>
    <row r="7055" spans="10:16" x14ac:dyDescent="0.4">
      <c r="J7055" s="25"/>
      <c r="K7055" s="25"/>
      <c r="L7055" s="25"/>
      <c r="M7055" s="25"/>
      <c r="N7055" s="25"/>
      <c r="P7055" s="25"/>
    </row>
    <row r="7056" spans="10:16" x14ac:dyDescent="0.4">
      <c r="J7056" s="25"/>
      <c r="K7056" s="25"/>
      <c r="L7056" s="25"/>
      <c r="M7056" s="25"/>
      <c r="N7056" s="25"/>
      <c r="P7056" s="25"/>
    </row>
    <row r="7057" spans="10:16" x14ac:dyDescent="0.4">
      <c r="J7057" s="25"/>
      <c r="K7057" s="25"/>
      <c r="L7057" s="25"/>
      <c r="M7057" s="25"/>
      <c r="N7057" s="25"/>
      <c r="P7057" s="25"/>
    </row>
    <row r="7058" spans="10:16" x14ac:dyDescent="0.4">
      <c r="J7058" s="25"/>
      <c r="K7058" s="25"/>
      <c r="L7058" s="25"/>
      <c r="M7058" s="25"/>
      <c r="N7058" s="25"/>
      <c r="P7058" s="25"/>
    </row>
    <row r="7059" spans="10:16" x14ac:dyDescent="0.4">
      <c r="J7059" s="25"/>
      <c r="K7059" s="25"/>
      <c r="L7059" s="25"/>
      <c r="M7059" s="25"/>
      <c r="N7059" s="25"/>
      <c r="P7059" s="25"/>
    </row>
    <row r="7060" spans="10:16" x14ac:dyDescent="0.4">
      <c r="J7060" s="25"/>
      <c r="K7060" s="25"/>
      <c r="L7060" s="25"/>
      <c r="M7060" s="25"/>
      <c r="N7060" s="25"/>
      <c r="P7060" s="25"/>
    </row>
    <row r="7061" spans="10:16" x14ac:dyDescent="0.4">
      <c r="J7061" s="25"/>
      <c r="K7061" s="25"/>
      <c r="L7061" s="25"/>
      <c r="M7061" s="25"/>
      <c r="N7061" s="25"/>
      <c r="P7061" s="25"/>
    </row>
    <row r="7062" spans="10:16" x14ac:dyDescent="0.4">
      <c r="J7062" s="25"/>
      <c r="K7062" s="25"/>
      <c r="L7062" s="25"/>
      <c r="M7062" s="25"/>
      <c r="N7062" s="25"/>
      <c r="P7062" s="25"/>
    </row>
    <row r="7063" spans="10:16" x14ac:dyDescent="0.4">
      <c r="J7063" s="25"/>
      <c r="K7063" s="25"/>
      <c r="L7063" s="25"/>
      <c r="M7063" s="25"/>
      <c r="N7063" s="25"/>
      <c r="P7063" s="25"/>
    </row>
    <row r="7064" spans="10:16" x14ac:dyDescent="0.4">
      <c r="J7064" s="25"/>
      <c r="K7064" s="25"/>
      <c r="L7064" s="25"/>
      <c r="M7064" s="25"/>
      <c r="N7064" s="25"/>
      <c r="P7064" s="25"/>
    </row>
    <row r="7065" spans="10:16" x14ac:dyDescent="0.4">
      <c r="J7065" s="25"/>
      <c r="K7065" s="25"/>
      <c r="L7065" s="25"/>
      <c r="M7065" s="25"/>
      <c r="N7065" s="25"/>
      <c r="P7065" s="25"/>
    </row>
    <row r="7066" spans="10:16" x14ac:dyDescent="0.4">
      <c r="J7066" s="25"/>
      <c r="K7066" s="25"/>
      <c r="L7066" s="25"/>
      <c r="M7066" s="25"/>
      <c r="N7066" s="25"/>
      <c r="P7066" s="25"/>
    </row>
    <row r="7067" spans="10:16" x14ac:dyDescent="0.4">
      <c r="J7067" s="25"/>
      <c r="K7067" s="25"/>
      <c r="L7067" s="25"/>
      <c r="M7067" s="25"/>
      <c r="N7067" s="25"/>
      <c r="P7067" s="25"/>
    </row>
    <row r="7068" spans="10:16" x14ac:dyDescent="0.4">
      <c r="J7068" s="25"/>
      <c r="K7068" s="25"/>
      <c r="L7068" s="25"/>
      <c r="M7068" s="25"/>
      <c r="N7068" s="25"/>
      <c r="P7068" s="25"/>
    </row>
    <row r="7069" spans="10:16" x14ac:dyDescent="0.4">
      <c r="J7069" s="25"/>
      <c r="K7069" s="25"/>
      <c r="L7069" s="25"/>
      <c r="M7069" s="25"/>
      <c r="N7069" s="25"/>
      <c r="P7069" s="25"/>
    </row>
    <row r="7070" spans="10:16" x14ac:dyDescent="0.4">
      <c r="J7070" s="25"/>
      <c r="K7070" s="25"/>
      <c r="L7070" s="25"/>
      <c r="M7070" s="25"/>
      <c r="N7070" s="25"/>
      <c r="P7070" s="25"/>
    </row>
    <row r="7071" spans="10:16" x14ac:dyDescent="0.4">
      <c r="J7071" s="25"/>
      <c r="K7071" s="25"/>
      <c r="L7071" s="25"/>
      <c r="M7071" s="25"/>
      <c r="N7071" s="25"/>
      <c r="P7071" s="25"/>
    </row>
    <row r="7072" spans="10:16" x14ac:dyDescent="0.4">
      <c r="J7072" s="25"/>
      <c r="K7072" s="25"/>
      <c r="L7072" s="25"/>
      <c r="M7072" s="25"/>
      <c r="N7072" s="25"/>
      <c r="P7072" s="25"/>
    </row>
    <row r="7073" spans="10:16" x14ac:dyDescent="0.4">
      <c r="J7073" s="25"/>
      <c r="K7073" s="25"/>
      <c r="L7073" s="25"/>
      <c r="M7073" s="25"/>
      <c r="N7073" s="25"/>
      <c r="P7073" s="25"/>
    </row>
    <row r="7074" spans="10:16" x14ac:dyDescent="0.4">
      <c r="J7074" s="25"/>
      <c r="K7074" s="25"/>
      <c r="L7074" s="25"/>
      <c r="M7074" s="25"/>
      <c r="N7074" s="25"/>
      <c r="P7074" s="25"/>
    </row>
    <row r="7075" spans="10:16" x14ac:dyDescent="0.4">
      <c r="J7075" s="25"/>
      <c r="K7075" s="25"/>
      <c r="L7075" s="25"/>
      <c r="M7075" s="25"/>
      <c r="N7075" s="25"/>
      <c r="P7075" s="25"/>
    </row>
    <row r="7076" spans="10:16" x14ac:dyDescent="0.4">
      <c r="J7076" s="25"/>
      <c r="K7076" s="25"/>
      <c r="L7076" s="25"/>
      <c r="M7076" s="25"/>
      <c r="N7076" s="25"/>
      <c r="P7076" s="25"/>
    </row>
    <row r="7077" spans="10:16" x14ac:dyDescent="0.4">
      <c r="J7077" s="25"/>
      <c r="K7077" s="25"/>
      <c r="L7077" s="25"/>
      <c r="M7077" s="25"/>
      <c r="N7077" s="25"/>
      <c r="P7077" s="25"/>
    </row>
    <row r="7078" spans="10:16" x14ac:dyDescent="0.4">
      <c r="J7078" s="25"/>
      <c r="K7078" s="25"/>
      <c r="L7078" s="25"/>
      <c r="M7078" s="25"/>
      <c r="N7078" s="25"/>
      <c r="P7078" s="25"/>
    </row>
    <row r="7079" spans="10:16" x14ac:dyDescent="0.4">
      <c r="J7079" s="25"/>
      <c r="K7079" s="25"/>
      <c r="L7079" s="25"/>
      <c r="M7079" s="25"/>
      <c r="N7079" s="25"/>
      <c r="P7079" s="25"/>
    </row>
    <row r="7080" spans="10:16" x14ac:dyDescent="0.4">
      <c r="J7080" s="25"/>
      <c r="K7080" s="25"/>
      <c r="L7080" s="25"/>
      <c r="M7080" s="25"/>
      <c r="N7080" s="25"/>
      <c r="P7080" s="25"/>
    </row>
    <row r="7081" spans="10:16" x14ac:dyDescent="0.4">
      <c r="J7081" s="25"/>
      <c r="K7081" s="25"/>
      <c r="L7081" s="25"/>
      <c r="M7081" s="25"/>
      <c r="N7081" s="25"/>
      <c r="P7081" s="25"/>
    </row>
    <row r="7082" spans="10:16" x14ac:dyDescent="0.4">
      <c r="J7082" s="25"/>
      <c r="K7082" s="25"/>
      <c r="L7082" s="25"/>
      <c r="M7082" s="25"/>
      <c r="N7082" s="25"/>
      <c r="P7082" s="25"/>
    </row>
    <row r="7083" spans="10:16" x14ac:dyDescent="0.4">
      <c r="J7083" s="25"/>
      <c r="K7083" s="25"/>
      <c r="L7083" s="25"/>
      <c r="M7083" s="25"/>
      <c r="N7083" s="25"/>
      <c r="P7083" s="25"/>
    </row>
    <row r="7084" spans="10:16" x14ac:dyDescent="0.4">
      <c r="J7084" s="25"/>
      <c r="K7084" s="25"/>
      <c r="L7084" s="25"/>
      <c r="M7084" s="25"/>
      <c r="N7084" s="25"/>
      <c r="P7084" s="25"/>
    </row>
    <row r="7085" spans="10:16" x14ac:dyDescent="0.4">
      <c r="J7085" s="25"/>
      <c r="K7085" s="25"/>
      <c r="L7085" s="25"/>
      <c r="M7085" s="25"/>
      <c r="N7085" s="25"/>
      <c r="P7085" s="25"/>
    </row>
    <row r="7086" spans="10:16" x14ac:dyDescent="0.4">
      <c r="J7086" s="25"/>
      <c r="K7086" s="25"/>
      <c r="L7086" s="25"/>
      <c r="M7086" s="25"/>
      <c r="N7086" s="25"/>
      <c r="P7086" s="25"/>
    </row>
    <row r="7087" spans="10:16" x14ac:dyDescent="0.4">
      <c r="J7087" s="25"/>
      <c r="K7087" s="25"/>
      <c r="L7087" s="25"/>
      <c r="M7087" s="25"/>
      <c r="N7087" s="25"/>
      <c r="P7087" s="25"/>
    </row>
    <row r="7088" spans="10:16" x14ac:dyDescent="0.4">
      <c r="J7088" s="25"/>
      <c r="K7088" s="25"/>
      <c r="L7088" s="25"/>
      <c r="M7088" s="25"/>
      <c r="N7088" s="25"/>
      <c r="P7088" s="25"/>
    </row>
    <row r="7089" spans="10:16" x14ac:dyDescent="0.4">
      <c r="J7089" s="25"/>
      <c r="K7089" s="25"/>
      <c r="L7089" s="25"/>
      <c r="M7089" s="25"/>
      <c r="N7089" s="25"/>
      <c r="P7089" s="25"/>
    </row>
    <row r="7090" spans="10:16" x14ac:dyDescent="0.4">
      <c r="J7090" s="25"/>
      <c r="K7090" s="25"/>
      <c r="L7090" s="25"/>
      <c r="M7090" s="25"/>
      <c r="N7090" s="25"/>
      <c r="P7090" s="25"/>
    </row>
    <row r="7091" spans="10:16" x14ac:dyDescent="0.4">
      <c r="J7091" s="25"/>
      <c r="K7091" s="25"/>
      <c r="L7091" s="25"/>
      <c r="M7091" s="25"/>
      <c r="N7091" s="25"/>
      <c r="P7091" s="25"/>
    </row>
    <row r="7092" spans="10:16" x14ac:dyDescent="0.4">
      <c r="J7092" s="25"/>
      <c r="K7092" s="25"/>
      <c r="L7092" s="25"/>
      <c r="M7092" s="25"/>
      <c r="N7092" s="25"/>
      <c r="P7092" s="25"/>
    </row>
    <row r="7093" spans="10:16" x14ac:dyDescent="0.4">
      <c r="J7093" s="25"/>
      <c r="K7093" s="25"/>
      <c r="L7093" s="25"/>
      <c r="M7093" s="25"/>
      <c r="N7093" s="25"/>
      <c r="P7093" s="25"/>
    </row>
    <row r="7094" spans="10:16" x14ac:dyDescent="0.4">
      <c r="J7094" s="25"/>
      <c r="K7094" s="25"/>
      <c r="L7094" s="25"/>
      <c r="M7094" s="25"/>
      <c r="N7094" s="25"/>
      <c r="P7094" s="25"/>
    </row>
    <row r="7095" spans="10:16" x14ac:dyDescent="0.4">
      <c r="J7095" s="25"/>
      <c r="K7095" s="25"/>
      <c r="L7095" s="25"/>
      <c r="M7095" s="25"/>
      <c r="N7095" s="25"/>
      <c r="P7095" s="25"/>
    </row>
    <row r="7096" spans="10:16" x14ac:dyDescent="0.4">
      <c r="J7096" s="25"/>
      <c r="K7096" s="25"/>
      <c r="L7096" s="25"/>
      <c r="M7096" s="25"/>
      <c r="N7096" s="25"/>
      <c r="P7096" s="25"/>
    </row>
    <row r="7097" spans="10:16" x14ac:dyDescent="0.4">
      <c r="J7097" s="25"/>
      <c r="K7097" s="25"/>
      <c r="L7097" s="25"/>
      <c r="M7097" s="25"/>
      <c r="N7097" s="25"/>
      <c r="P7097" s="25"/>
    </row>
    <row r="7098" spans="10:16" x14ac:dyDescent="0.4">
      <c r="J7098" s="25"/>
      <c r="K7098" s="25"/>
      <c r="L7098" s="25"/>
      <c r="M7098" s="25"/>
      <c r="N7098" s="25"/>
      <c r="P7098" s="25"/>
    </row>
    <row r="7099" spans="10:16" x14ac:dyDescent="0.4">
      <c r="J7099" s="25"/>
      <c r="K7099" s="25"/>
      <c r="L7099" s="25"/>
      <c r="M7099" s="25"/>
      <c r="N7099" s="25"/>
      <c r="P7099" s="25"/>
    </row>
    <row r="7100" spans="10:16" x14ac:dyDescent="0.4">
      <c r="J7100" s="25"/>
      <c r="K7100" s="25"/>
      <c r="L7100" s="25"/>
      <c r="M7100" s="25"/>
      <c r="N7100" s="25"/>
      <c r="P7100" s="25"/>
    </row>
    <row r="7101" spans="10:16" x14ac:dyDescent="0.4">
      <c r="J7101" s="25"/>
      <c r="K7101" s="25"/>
      <c r="L7101" s="25"/>
      <c r="M7101" s="25"/>
      <c r="N7101" s="25"/>
      <c r="P7101" s="25"/>
    </row>
    <row r="7102" spans="10:16" x14ac:dyDescent="0.4">
      <c r="J7102" s="25"/>
      <c r="K7102" s="25"/>
      <c r="L7102" s="25"/>
      <c r="M7102" s="25"/>
      <c r="N7102" s="25"/>
      <c r="P7102" s="25"/>
    </row>
    <row r="7103" spans="10:16" x14ac:dyDescent="0.4">
      <c r="J7103" s="25"/>
      <c r="K7103" s="25"/>
      <c r="L7103" s="25"/>
      <c r="M7103" s="25"/>
      <c r="N7103" s="25"/>
      <c r="P7103" s="25"/>
    </row>
    <row r="7104" spans="10:16" x14ac:dyDescent="0.4">
      <c r="J7104" s="25"/>
      <c r="K7104" s="25"/>
      <c r="L7104" s="25"/>
      <c r="M7104" s="25"/>
      <c r="N7104" s="25"/>
      <c r="P7104" s="25"/>
    </row>
    <row r="7105" spans="10:16" x14ac:dyDescent="0.4">
      <c r="J7105" s="25"/>
      <c r="K7105" s="25"/>
      <c r="L7105" s="25"/>
      <c r="M7105" s="25"/>
      <c r="N7105" s="25"/>
      <c r="P7105" s="25"/>
    </row>
    <row r="7106" spans="10:16" x14ac:dyDescent="0.4">
      <c r="J7106" s="25"/>
      <c r="K7106" s="25"/>
      <c r="L7106" s="25"/>
      <c r="M7106" s="25"/>
      <c r="N7106" s="25"/>
      <c r="P7106" s="25"/>
    </row>
    <row r="7107" spans="10:16" x14ac:dyDescent="0.4">
      <c r="J7107" s="25"/>
      <c r="K7107" s="25"/>
      <c r="L7107" s="25"/>
      <c r="M7107" s="25"/>
      <c r="N7107" s="25"/>
      <c r="P7107" s="25"/>
    </row>
    <row r="7108" spans="10:16" x14ac:dyDescent="0.4">
      <c r="J7108" s="25"/>
      <c r="K7108" s="25"/>
      <c r="L7108" s="25"/>
      <c r="M7108" s="25"/>
      <c r="N7108" s="25"/>
      <c r="P7108" s="25"/>
    </row>
    <row r="7109" spans="10:16" x14ac:dyDescent="0.4">
      <c r="J7109" s="25"/>
      <c r="K7109" s="25"/>
      <c r="L7109" s="25"/>
      <c r="M7109" s="25"/>
      <c r="N7109" s="25"/>
      <c r="P7109" s="25"/>
    </row>
    <row r="7110" spans="10:16" x14ac:dyDescent="0.4">
      <c r="J7110" s="25"/>
      <c r="K7110" s="25"/>
      <c r="L7110" s="25"/>
      <c r="M7110" s="25"/>
      <c r="N7110" s="25"/>
      <c r="P7110" s="25"/>
    </row>
    <row r="7111" spans="10:16" x14ac:dyDescent="0.4">
      <c r="J7111" s="25"/>
      <c r="K7111" s="25"/>
      <c r="L7111" s="25"/>
      <c r="M7111" s="25"/>
      <c r="N7111" s="25"/>
      <c r="P7111" s="25"/>
    </row>
    <row r="7112" spans="10:16" x14ac:dyDescent="0.4">
      <c r="J7112" s="25"/>
      <c r="K7112" s="25"/>
      <c r="L7112" s="25"/>
      <c r="M7112" s="25"/>
      <c r="N7112" s="25"/>
      <c r="P7112" s="25"/>
    </row>
    <row r="7113" spans="10:16" x14ac:dyDescent="0.4">
      <c r="J7113" s="25"/>
      <c r="K7113" s="25"/>
      <c r="L7113" s="25"/>
      <c r="M7113" s="25"/>
      <c r="N7113" s="25"/>
      <c r="P7113" s="25"/>
    </row>
    <row r="7114" spans="10:16" x14ac:dyDescent="0.4">
      <c r="J7114" s="25"/>
      <c r="K7114" s="25"/>
      <c r="L7114" s="25"/>
      <c r="M7114" s="25"/>
      <c r="N7114" s="25"/>
      <c r="P7114" s="25"/>
    </row>
    <row r="7115" spans="10:16" x14ac:dyDescent="0.4">
      <c r="J7115" s="25"/>
      <c r="K7115" s="25"/>
      <c r="L7115" s="25"/>
      <c r="M7115" s="25"/>
      <c r="N7115" s="25"/>
      <c r="P7115" s="25"/>
    </row>
    <row r="7116" spans="10:16" x14ac:dyDescent="0.4">
      <c r="J7116" s="25"/>
      <c r="K7116" s="25"/>
      <c r="L7116" s="25"/>
      <c r="M7116" s="25"/>
      <c r="N7116" s="25"/>
      <c r="P7116" s="25"/>
    </row>
    <row r="7117" spans="10:16" x14ac:dyDescent="0.4">
      <c r="J7117" s="25"/>
      <c r="K7117" s="25"/>
      <c r="L7117" s="25"/>
      <c r="M7117" s="25"/>
      <c r="N7117" s="25"/>
      <c r="P7117" s="25"/>
    </row>
    <row r="7118" spans="10:16" x14ac:dyDescent="0.4">
      <c r="J7118" s="25"/>
      <c r="K7118" s="25"/>
      <c r="L7118" s="25"/>
      <c r="M7118" s="25"/>
      <c r="N7118" s="25"/>
      <c r="P7118" s="25"/>
    </row>
    <row r="7119" spans="10:16" x14ac:dyDescent="0.4">
      <c r="J7119" s="25"/>
      <c r="K7119" s="25"/>
      <c r="L7119" s="25"/>
      <c r="M7119" s="25"/>
      <c r="N7119" s="25"/>
      <c r="P7119" s="25"/>
    </row>
    <row r="7120" spans="10:16" x14ac:dyDescent="0.4">
      <c r="J7120" s="25"/>
      <c r="K7120" s="25"/>
      <c r="L7120" s="25"/>
      <c r="M7120" s="25"/>
      <c r="N7120" s="25"/>
      <c r="P7120" s="25"/>
    </row>
    <row r="7121" spans="10:16" x14ac:dyDescent="0.4">
      <c r="J7121" s="25"/>
      <c r="K7121" s="25"/>
      <c r="L7121" s="25"/>
      <c r="M7121" s="25"/>
      <c r="N7121" s="25"/>
      <c r="P7121" s="25"/>
    </row>
    <row r="7122" spans="10:16" x14ac:dyDescent="0.4">
      <c r="J7122" s="25"/>
      <c r="K7122" s="25"/>
      <c r="L7122" s="25"/>
      <c r="M7122" s="25"/>
      <c r="N7122" s="25"/>
      <c r="P7122" s="25"/>
    </row>
    <row r="7123" spans="10:16" x14ac:dyDescent="0.4">
      <c r="J7123" s="25"/>
      <c r="K7123" s="25"/>
      <c r="L7123" s="25"/>
      <c r="M7123" s="25"/>
      <c r="N7123" s="25"/>
      <c r="P7123" s="25"/>
    </row>
    <row r="7124" spans="10:16" x14ac:dyDescent="0.4">
      <c r="J7124" s="25"/>
      <c r="K7124" s="25"/>
      <c r="L7124" s="25"/>
      <c r="M7124" s="25"/>
      <c r="N7124" s="25"/>
      <c r="P7124" s="25"/>
    </row>
    <row r="7125" spans="10:16" x14ac:dyDescent="0.4">
      <c r="J7125" s="25"/>
      <c r="K7125" s="25"/>
      <c r="L7125" s="25"/>
      <c r="M7125" s="25"/>
      <c r="N7125" s="25"/>
      <c r="P7125" s="25"/>
    </row>
    <row r="7126" spans="10:16" x14ac:dyDescent="0.4">
      <c r="J7126" s="25"/>
      <c r="K7126" s="25"/>
      <c r="L7126" s="25"/>
      <c r="M7126" s="25"/>
      <c r="N7126" s="25"/>
      <c r="P7126" s="25"/>
    </row>
    <row r="7127" spans="10:16" x14ac:dyDescent="0.4">
      <c r="J7127" s="25"/>
      <c r="K7127" s="25"/>
      <c r="L7127" s="25"/>
      <c r="M7127" s="25"/>
      <c r="N7127" s="25"/>
      <c r="P7127" s="25"/>
    </row>
    <row r="7128" spans="10:16" x14ac:dyDescent="0.4">
      <c r="J7128" s="25"/>
      <c r="K7128" s="25"/>
      <c r="L7128" s="25"/>
      <c r="M7128" s="25"/>
      <c r="N7128" s="25"/>
      <c r="P7128" s="25"/>
    </row>
    <row r="7129" spans="10:16" x14ac:dyDescent="0.4">
      <c r="J7129" s="25"/>
      <c r="K7129" s="25"/>
      <c r="L7129" s="25"/>
      <c r="M7129" s="25"/>
      <c r="N7129" s="25"/>
      <c r="P7129" s="25"/>
    </row>
    <row r="7130" spans="10:16" x14ac:dyDescent="0.4">
      <c r="J7130" s="25"/>
      <c r="K7130" s="25"/>
      <c r="L7130" s="25"/>
      <c r="M7130" s="25"/>
      <c r="N7130" s="25"/>
      <c r="P7130" s="25"/>
    </row>
    <row r="7131" spans="10:16" x14ac:dyDescent="0.4">
      <c r="J7131" s="25"/>
      <c r="K7131" s="25"/>
      <c r="L7131" s="25"/>
      <c r="M7131" s="25"/>
      <c r="N7131" s="25"/>
      <c r="P7131" s="25"/>
    </row>
    <row r="7132" spans="10:16" x14ac:dyDescent="0.4">
      <c r="J7132" s="25"/>
      <c r="K7132" s="25"/>
      <c r="L7132" s="25"/>
      <c r="M7132" s="25"/>
      <c r="N7132" s="25"/>
      <c r="P7132" s="25"/>
    </row>
    <row r="7133" spans="10:16" x14ac:dyDescent="0.4">
      <c r="J7133" s="25"/>
      <c r="K7133" s="25"/>
      <c r="L7133" s="25"/>
      <c r="M7133" s="25"/>
      <c r="N7133" s="25"/>
      <c r="P7133" s="25"/>
    </row>
    <row r="7134" spans="10:16" x14ac:dyDescent="0.4">
      <c r="J7134" s="25"/>
      <c r="K7134" s="25"/>
      <c r="L7134" s="25"/>
      <c r="M7134" s="25"/>
      <c r="N7134" s="25"/>
      <c r="P7134" s="25"/>
    </row>
    <row r="7135" spans="10:16" x14ac:dyDescent="0.4">
      <c r="J7135" s="25"/>
      <c r="K7135" s="25"/>
      <c r="L7135" s="25"/>
      <c r="M7135" s="25"/>
      <c r="N7135" s="25"/>
      <c r="P7135" s="25"/>
    </row>
    <row r="7136" spans="10:16" x14ac:dyDescent="0.4">
      <c r="J7136" s="25"/>
      <c r="K7136" s="25"/>
      <c r="L7136" s="25"/>
      <c r="M7136" s="25"/>
      <c r="N7136" s="25"/>
      <c r="P7136" s="25"/>
    </row>
    <row r="7137" spans="10:16" x14ac:dyDescent="0.4">
      <c r="J7137" s="25"/>
      <c r="K7137" s="25"/>
      <c r="L7137" s="25"/>
      <c r="M7137" s="25"/>
      <c r="N7137" s="25"/>
      <c r="P7137" s="25"/>
    </row>
    <row r="7138" spans="10:16" x14ac:dyDescent="0.4">
      <c r="J7138" s="25"/>
      <c r="K7138" s="25"/>
      <c r="L7138" s="25"/>
      <c r="M7138" s="25"/>
      <c r="N7138" s="25"/>
      <c r="P7138" s="25"/>
    </row>
    <row r="7139" spans="10:16" x14ac:dyDescent="0.4">
      <c r="J7139" s="25"/>
      <c r="K7139" s="25"/>
      <c r="L7139" s="25"/>
      <c r="M7139" s="25"/>
      <c r="N7139" s="25"/>
      <c r="P7139" s="25"/>
    </row>
    <row r="7140" spans="10:16" x14ac:dyDescent="0.4">
      <c r="J7140" s="25"/>
      <c r="K7140" s="25"/>
      <c r="L7140" s="25"/>
      <c r="M7140" s="25"/>
      <c r="N7140" s="25"/>
      <c r="P7140" s="25"/>
    </row>
    <row r="7141" spans="10:16" x14ac:dyDescent="0.4">
      <c r="J7141" s="25"/>
      <c r="K7141" s="25"/>
      <c r="L7141" s="25"/>
      <c r="M7141" s="25"/>
      <c r="N7141" s="25"/>
      <c r="P7141" s="25"/>
    </row>
    <row r="7142" spans="10:16" x14ac:dyDescent="0.4">
      <c r="J7142" s="25"/>
      <c r="K7142" s="25"/>
      <c r="L7142" s="25"/>
      <c r="M7142" s="25"/>
      <c r="N7142" s="25"/>
      <c r="P7142" s="25"/>
    </row>
    <row r="7143" spans="10:16" x14ac:dyDescent="0.4">
      <c r="J7143" s="25"/>
      <c r="K7143" s="25"/>
      <c r="L7143" s="25"/>
      <c r="M7143" s="25"/>
      <c r="N7143" s="25"/>
      <c r="P7143" s="25"/>
    </row>
    <row r="7144" spans="10:16" x14ac:dyDescent="0.4">
      <c r="J7144" s="25"/>
      <c r="K7144" s="25"/>
      <c r="L7144" s="25"/>
      <c r="M7144" s="25"/>
      <c r="N7144" s="25"/>
      <c r="P7144" s="25"/>
    </row>
    <row r="7145" spans="10:16" x14ac:dyDescent="0.4">
      <c r="J7145" s="25"/>
      <c r="K7145" s="25"/>
      <c r="L7145" s="25"/>
      <c r="M7145" s="25"/>
      <c r="N7145" s="25"/>
      <c r="P7145" s="25"/>
    </row>
    <row r="7146" spans="10:16" x14ac:dyDescent="0.4">
      <c r="J7146" s="25"/>
      <c r="K7146" s="25"/>
      <c r="L7146" s="25"/>
      <c r="M7146" s="25"/>
      <c r="N7146" s="25"/>
      <c r="P7146" s="25"/>
    </row>
    <row r="7147" spans="10:16" x14ac:dyDescent="0.4">
      <c r="J7147" s="25"/>
      <c r="K7147" s="25"/>
      <c r="L7147" s="25"/>
      <c r="M7147" s="25"/>
      <c r="N7147" s="25"/>
      <c r="P7147" s="25"/>
    </row>
    <row r="7148" spans="10:16" x14ac:dyDescent="0.4">
      <c r="J7148" s="25"/>
      <c r="K7148" s="25"/>
      <c r="L7148" s="25"/>
      <c r="M7148" s="25"/>
      <c r="N7148" s="25"/>
      <c r="P7148" s="25"/>
    </row>
    <row r="7149" spans="10:16" x14ac:dyDescent="0.4">
      <c r="J7149" s="25"/>
      <c r="K7149" s="25"/>
      <c r="L7149" s="25"/>
      <c r="M7149" s="25"/>
      <c r="N7149" s="25"/>
      <c r="P7149" s="25"/>
    </row>
    <row r="7150" spans="10:16" x14ac:dyDescent="0.4">
      <c r="J7150" s="25"/>
      <c r="K7150" s="25"/>
      <c r="L7150" s="25"/>
      <c r="M7150" s="25"/>
      <c r="N7150" s="25"/>
      <c r="P7150" s="25"/>
    </row>
    <row r="7151" spans="10:16" x14ac:dyDescent="0.4">
      <c r="J7151" s="25"/>
      <c r="K7151" s="25"/>
      <c r="L7151" s="25"/>
      <c r="M7151" s="25"/>
      <c r="N7151" s="25"/>
      <c r="P7151" s="25"/>
    </row>
    <row r="7152" spans="10:16" x14ac:dyDescent="0.4">
      <c r="J7152" s="25"/>
      <c r="K7152" s="25"/>
      <c r="L7152" s="25"/>
      <c r="M7152" s="25"/>
      <c r="N7152" s="25"/>
      <c r="P7152" s="25"/>
    </row>
    <row r="7153" spans="10:16" x14ac:dyDescent="0.4">
      <c r="J7153" s="25"/>
      <c r="K7153" s="25"/>
      <c r="L7153" s="25"/>
      <c r="M7153" s="25"/>
      <c r="N7153" s="25"/>
      <c r="P7153" s="25"/>
    </row>
    <row r="7154" spans="10:16" x14ac:dyDescent="0.4">
      <c r="J7154" s="25"/>
      <c r="K7154" s="25"/>
      <c r="L7154" s="25"/>
      <c r="M7154" s="25"/>
      <c r="N7154" s="25"/>
      <c r="P7154" s="25"/>
    </row>
    <row r="7155" spans="10:16" x14ac:dyDescent="0.4">
      <c r="J7155" s="25"/>
      <c r="K7155" s="25"/>
      <c r="L7155" s="25"/>
      <c r="M7155" s="25"/>
      <c r="N7155" s="25"/>
      <c r="P7155" s="25"/>
    </row>
    <row r="7156" spans="10:16" x14ac:dyDescent="0.4">
      <c r="J7156" s="25"/>
      <c r="K7156" s="25"/>
      <c r="L7156" s="25"/>
      <c r="M7156" s="25"/>
      <c r="N7156" s="25"/>
      <c r="P7156" s="25"/>
    </row>
    <row r="7157" spans="10:16" x14ac:dyDescent="0.4">
      <c r="J7157" s="25"/>
      <c r="K7157" s="25"/>
      <c r="L7157" s="25"/>
      <c r="M7157" s="25"/>
      <c r="N7157" s="25"/>
      <c r="P7157" s="25"/>
    </row>
    <row r="7158" spans="10:16" x14ac:dyDescent="0.4">
      <c r="J7158" s="25"/>
      <c r="K7158" s="25"/>
      <c r="L7158" s="25"/>
      <c r="M7158" s="25"/>
      <c r="N7158" s="25"/>
      <c r="P7158" s="25"/>
    </row>
    <row r="7159" spans="10:16" x14ac:dyDescent="0.4">
      <c r="J7159" s="25"/>
      <c r="K7159" s="25"/>
      <c r="L7159" s="25"/>
      <c r="M7159" s="25"/>
      <c r="N7159" s="25"/>
      <c r="P7159" s="25"/>
    </row>
    <row r="7160" spans="10:16" x14ac:dyDescent="0.4">
      <c r="J7160" s="25"/>
      <c r="K7160" s="25"/>
      <c r="L7160" s="25"/>
      <c r="M7160" s="25"/>
      <c r="N7160" s="25"/>
      <c r="P7160" s="25"/>
    </row>
    <row r="7161" spans="10:16" x14ac:dyDescent="0.4">
      <c r="J7161" s="25"/>
      <c r="K7161" s="25"/>
      <c r="L7161" s="25"/>
      <c r="M7161" s="25"/>
      <c r="N7161" s="25"/>
      <c r="P7161" s="25"/>
    </row>
    <row r="7162" spans="10:16" x14ac:dyDescent="0.4">
      <c r="J7162" s="25"/>
      <c r="K7162" s="25"/>
      <c r="L7162" s="25"/>
      <c r="M7162" s="25"/>
      <c r="N7162" s="25"/>
      <c r="P7162" s="25"/>
    </row>
    <row r="7163" spans="10:16" x14ac:dyDescent="0.4">
      <c r="J7163" s="25"/>
      <c r="K7163" s="25"/>
      <c r="L7163" s="25"/>
      <c r="M7163" s="25"/>
      <c r="N7163" s="25"/>
      <c r="P7163" s="25"/>
    </row>
    <row r="7164" spans="10:16" x14ac:dyDescent="0.4">
      <c r="J7164" s="25"/>
      <c r="K7164" s="25"/>
      <c r="L7164" s="25"/>
      <c r="M7164" s="25"/>
      <c r="N7164" s="25"/>
      <c r="P7164" s="25"/>
    </row>
    <row r="7165" spans="10:16" x14ac:dyDescent="0.4">
      <c r="J7165" s="25"/>
      <c r="K7165" s="25"/>
      <c r="L7165" s="25"/>
      <c r="M7165" s="25"/>
      <c r="N7165" s="25"/>
      <c r="P7165" s="25"/>
    </row>
    <row r="7166" spans="10:16" x14ac:dyDescent="0.4">
      <c r="J7166" s="25"/>
      <c r="K7166" s="25"/>
      <c r="L7166" s="25"/>
      <c r="M7166" s="25"/>
      <c r="N7166" s="25"/>
      <c r="P7166" s="25"/>
    </row>
    <row r="7167" spans="10:16" x14ac:dyDescent="0.4">
      <c r="J7167" s="25"/>
      <c r="K7167" s="25"/>
      <c r="L7167" s="25"/>
      <c r="M7167" s="25"/>
      <c r="N7167" s="25"/>
      <c r="P7167" s="25"/>
    </row>
    <row r="7168" spans="10:16" x14ac:dyDescent="0.4">
      <c r="J7168" s="25"/>
      <c r="K7168" s="25"/>
      <c r="L7168" s="25"/>
      <c r="M7168" s="25"/>
      <c r="N7168" s="25"/>
      <c r="P7168" s="25"/>
    </row>
    <row r="7169" spans="10:16" x14ac:dyDescent="0.4">
      <c r="J7169" s="25"/>
      <c r="K7169" s="25"/>
      <c r="L7169" s="25"/>
      <c r="M7169" s="25"/>
      <c r="N7169" s="25"/>
      <c r="P7169" s="25"/>
    </row>
    <row r="7170" spans="10:16" x14ac:dyDescent="0.4">
      <c r="J7170" s="25"/>
      <c r="K7170" s="25"/>
      <c r="L7170" s="25"/>
      <c r="M7170" s="25"/>
      <c r="N7170" s="25"/>
      <c r="P7170" s="25"/>
    </row>
    <row r="7171" spans="10:16" x14ac:dyDescent="0.4">
      <c r="J7171" s="25"/>
      <c r="K7171" s="25"/>
      <c r="L7171" s="25"/>
      <c r="M7171" s="25"/>
      <c r="N7171" s="25"/>
      <c r="P7171" s="25"/>
    </row>
    <row r="7172" spans="10:16" x14ac:dyDescent="0.4">
      <c r="J7172" s="25"/>
      <c r="K7172" s="25"/>
      <c r="L7172" s="25"/>
      <c r="M7172" s="25"/>
      <c r="N7172" s="25"/>
      <c r="P7172" s="25"/>
    </row>
    <row r="7173" spans="10:16" x14ac:dyDescent="0.4">
      <c r="J7173" s="25"/>
      <c r="K7173" s="25"/>
      <c r="L7173" s="25"/>
      <c r="M7173" s="25"/>
      <c r="N7173" s="25"/>
      <c r="P7173" s="25"/>
    </row>
    <row r="7174" spans="10:16" x14ac:dyDescent="0.4">
      <c r="J7174" s="25"/>
      <c r="K7174" s="25"/>
      <c r="L7174" s="25"/>
      <c r="M7174" s="25"/>
      <c r="N7174" s="25"/>
      <c r="P7174" s="25"/>
    </row>
    <row r="7175" spans="10:16" x14ac:dyDescent="0.4">
      <c r="J7175" s="25"/>
      <c r="K7175" s="25"/>
      <c r="L7175" s="25"/>
      <c r="M7175" s="25"/>
      <c r="N7175" s="25"/>
      <c r="P7175" s="25"/>
    </row>
    <row r="7176" spans="10:16" x14ac:dyDescent="0.4">
      <c r="J7176" s="25"/>
      <c r="K7176" s="25"/>
      <c r="L7176" s="25"/>
      <c r="M7176" s="25"/>
      <c r="N7176" s="25"/>
      <c r="P7176" s="25"/>
    </row>
    <row r="7177" spans="10:16" x14ac:dyDescent="0.4">
      <c r="J7177" s="25"/>
      <c r="K7177" s="25"/>
      <c r="L7177" s="25"/>
      <c r="M7177" s="25"/>
      <c r="N7177" s="25"/>
      <c r="P7177" s="25"/>
    </row>
    <row r="7178" spans="10:16" x14ac:dyDescent="0.4">
      <c r="J7178" s="25"/>
      <c r="K7178" s="25"/>
      <c r="L7178" s="25"/>
      <c r="M7178" s="25"/>
      <c r="N7178" s="25"/>
      <c r="P7178" s="25"/>
    </row>
    <row r="7179" spans="10:16" x14ac:dyDescent="0.4">
      <c r="J7179" s="25"/>
      <c r="K7179" s="25"/>
      <c r="L7179" s="25"/>
      <c r="M7179" s="25"/>
      <c r="N7179" s="25"/>
      <c r="P7179" s="25"/>
    </row>
    <row r="7180" spans="10:16" x14ac:dyDescent="0.4">
      <c r="J7180" s="25"/>
      <c r="K7180" s="25"/>
      <c r="L7180" s="25"/>
      <c r="M7180" s="25"/>
      <c r="N7180" s="25"/>
      <c r="P7180" s="25"/>
    </row>
    <row r="7181" spans="10:16" x14ac:dyDescent="0.4">
      <c r="J7181" s="25"/>
      <c r="K7181" s="25"/>
      <c r="L7181" s="25"/>
      <c r="M7181" s="25"/>
      <c r="N7181" s="25"/>
      <c r="P7181" s="25"/>
    </row>
    <row r="7182" spans="10:16" x14ac:dyDescent="0.4">
      <c r="J7182" s="25"/>
      <c r="K7182" s="25"/>
      <c r="L7182" s="25"/>
      <c r="M7182" s="25"/>
      <c r="N7182" s="25"/>
      <c r="P7182" s="25"/>
    </row>
    <row r="7183" spans="10:16" x14ac:dyDescent="0.4">
      <c r="J7183" s="25"/>
      <c r="K7183" s="25"/>
      <c r="L7183" s="25"/>
      <c r="M7183" s="25"/>
      <c r="N7183" s="25"/>
      <c r="P7183" s="25"/>
    </row>
    <row r="7184" spans="10:16" x14ac:dyDescent="0.4">
      <c r="J7184" s="25"/>
      <c r="K7184" s="25"/>
      <c r="L7184" s="25"/>
      <c r="M7184" s="25"/>
      <c r="N7184" s="25"/>
      <c r="P7184" s="25"/>
    </row>
    <row r="7185" spans="10:16" x14ac:dyDescent="0.4">
      <c r="J7185" s="25"/>
      <c r="K7185" s="25"/>
      <c r="L7185" s="25"/>
      <c r="M7185" s="25"/>
      <c r="N7185" s="25"/>
      <c r="P7185" s="25"/>
    </row>
    <row r="7186" spans="10:16" x14ac:dyDescent="0.4">
      <c r="J7186" s="25"/>
      <c r="K7186" s="25"/>
      <c r="L7186" s="25"/>
      <c r="M7186" s="25"/>
      <c r="N7186" s="25"/>
      <c r="P7186" s="25"/>
    </row>
    <row r="7187" spans="10:16" x14ac:dyDescent="0.4">
      <c r="J7187" s="25"/>
      <c r="K7187" s="25"/>
      <c r="L7187" s="25"/>
      <c r="M7187" s="25"/>
      <c r="N7187" s="25"/>
      <c r="P7187" s="25"/>
    </row>
    <row r="7188" spans="10:16" x14ac:dyDescent="0.4">
      <c r="J7188" s="25"/>
      <c r="K7188" s="25"/>
      <c r="L7188" s="25"/>
      <c r="M7188" s="25"/>
      <c r="N7188" s="25"/>
      <c r="P7188" s="25"/>
    </row>
    <row r="7189" spans="10:16" x14ac:dyDescent="0.4">
      <c r="J7189" s="25"/>
      <c r="K7189" s="25"/>
      <c r="L7189" s="25"/>
      <c r="M7189" s="25"/>
      <c r="N7189" s="25"/>
      <c r="P7189" s="25"/>
    </row>
    <row r="7190" spans="10:16" x14ac:dyDescent="0.4">
      <c r="J7190" s="25"/>
      <c r="K7190" s="25"/>
      <c r="L7190" s="25"/>
      <c r="M7190" s="25"/>
      <c r="N7190" s="25"/>
      <c r="P7190" s="25"/>
    </row>
    <row r="7191" spans="10:16" x14ac:dyDescent="0.4">
      <c r="J7191" s="25"/>
      <c r="K7191" s="25"/>
      <c r="L7191" s="25"/>
      <c r="M7191" s="25"/>
      <c r="N7191" s="25"/>
      <c r="P7191" s="25"/>
    </row>
    <row r="7192" spans="10:16" x14ac:dyDescent="0.4">
      <c r="J7192" s="25"/>
      <c r="K7192" s="25"/>
      <c r="L7192" s="25"/>
      <c r="M7192" s="25"/>
      <c r="N7192" s="25"/>
      <c r="P7192" s="25"/>
    </row>
    <row r="7193" spans="10:16" x14ac:dyDescent="0.4">
      <c r="J7193" s="25"/>
      <c r="K7193" s="25"/>
      <c r="L7193" s="25"/>
      <c r="M7193" s="25"/>
      <c r="N7193" s="25"/>
      <c r="P7193" s="25"/>
    </row>
    <row r="7194" spans="10:16" x14ac:dyDescent="0.4">
      <c r="J7194" s="25"/>
      <c r="K7194" s="25"/>
      <c r="L7194" s="25"/>
      <c r="M7194" s="25"/>
      <c r="N7194" s="25"/>
      <c r="P7194" s="25"/>
    </row>
    <row r="7195" spans="10:16" x14ac:dyDescent="0.4">
      <c r="J7195" s="25"/>
      <c r="K7195" s="25"/>
      <c r="L7195" s="25"/>
      <c r="M7195" s="25"/>
      <c r="N7195" s="25"/>
      <c r="P7195" s="25"/>
    </row>
    <row r="7196" spans="10:16" x14ac:dyDescent="0.4">
      <c r="J7196" s="25"/>
      <c r="K7196" s="25"/>
      <c r="L7196" s="25"/>
      <c r="M7196" s="25"/>
      <c r="N7196" s="25"/>
      <c r="P7196" s="25"/>
    </row>
    <row r="7197" spans="10:16" x14ac:dyDescent="0.4">
      <c r="J7197" s="25"/>
      <c r="K7197" s="25"/>
      <c r="L7197" s="25"/>
      <c r="M7197" s="25"/>
      <c r="N7197" s="25"/>
      <c r="P7197" s="25"/>
    </row>
    <row r="7198" spans="10:16" x14ac:dyDescent="0.4">
      <c r="J7198" s="25"/>
      <c r="K7198" s="25"/>
      <c r="L7198" s="25"/>
      <c r="M7198" s="25"/>
      <c r="N7198" s="25"/>
      <c r="P7198" s="25"/>
    </row>
    <row r="7199" spans="10:16" x14ac:dyDescent="0.4">
      <c r="J7199" s="25"/>
      <c r="K7199" s="25"/>
      <c r="L7199" s="25"/>
      <c r="M7199" s="25"/>
      <c r="N7199" s="25"/>
      <c r="P7199" s="25"/>
    </row>
    <row r="7200" spans="10:16" x14ac:dyDescent="0.4">
      <c r="J7200" s="25"/>
      <c r="K7200" s="25"/>
      <c r="L7200" s="25"/>
      <c r="M7200" s="25"/>
      <c r="N7200" s="25"/>
      <c r="P7200" s="25"/>
    </row>
    <row r="7201" spans="10:16" x14ac:dyDescent="0.4">
      <c r="J7201" s="25"/>
      <c r="K7201" s="25"/>
      <c r="L7201" s="25"/>
      <c r="M7201" s="25"/>
      <c r="N7201" s="25"/>
      <c r="P7201" s="25"/>
    </row>
    <row r="7202" spans="10:16" x14ac:dyDescent="0.4">
      <c r="J7202" s="25"/>
      <c r="K7202" s="25"/>
      <c r="L7202" s="25"/>
      <c r="M7202" s="25"/>
      <c r="N7202" s="25"/>
      <c r="P7202" s="25"/>
    </row>
    <row r="7203" spans="10:16" x14ac:dyDescent="0.4">
      <c r="J7203" s="25"/>
      <c r="K7203" s="25"/>
      <c r="L7203" s="25"/>
      <c r="M7203" s="25"/>
      <c r="N7203" s="25"/>
      <c r="P7203" s="25"/>
    </row>
    <row r="7204" spans="10:16" x14ac:dyDescent="0.4">
      <c r="J7204" s="25"/>
      <c r="K7204" s="25"/>
      <c r="L7204" s="25"/>
      <c r="M7204" s="25"/>
      <c r="N7204" s="25"/>
      <c r="P7204" s="25"/>
    </row>
    <row r="7205" spans="10:16" x14ac:dyDescent="0.4">
      <c r="J7205" s="25"/>
      <c r="K7205" s="25"/>
      <c r="L7205" s="25"/>
      <c r="M7205" s="25"/>
      <c r="N7205" s="25"/>
      <c r="P7205" s="25"/>
    </row>
    <row r="7206" spans="10:16" x14ac:dyDescent="0.4">
      <c r="J7206" s="25"/>
      <c r="K7206" s="25"/>
      <c r="L7206" s="25"/>
      <c r="M7206" s="25"/>
      <c r="N7206" s="25"/>
      <c r="P7206" s="25"/>
    </row>
    <row r="7207" spans="10:16" x14ac:dyDescent="0.4">
      <c r="J7207" s="25"/>
      <c r="K7207" s="25"/>
      <c r="L7207" s="25"/>
      <c r="M7207" s="25"/>
      <c r="N7207" s="25"/>
      <c r="P7207" s="25"/>
    </row>
    <row r="7208" spans="10:16" x14ac:dyDescent="0.4">
      <c r="J7208" s="25"/>
      <c r="K7208" s="25"/>
      <c r="L7208" s="25"/>
      <c r="M7208" s="25"/>
      <c r="N7208" s="25"/>
      <c r="P7208" s="25"/>
    </row>
    <row r="7209" spans="10:16" x14ac:dyDescent="0.4">
      <c r="J7209" s="25"/>
      <c r="K7209" s="25"/>
      <c r="L7209" s="25"/>
      <c r="M7209" s="25"/>
      <c r="N7209" s="25"/>
      <c r="P7209" s="25"/>
    </row>
    <row r="7210" spans="10:16" x14ac:dyDescent="0.4">
      <c r="J7210" s="25"/>
      <c r="K7210" s="25"/>
      <c r="L7210" s="25"/>
      <c r="M7210" s="25"/>
      <c r="N7210" s="25"/>
      <c r="P7210" s="25"/>
    </row>
    <row r="7211" spans="10:16" x14ac:dyDescent="0.4">
      <c r="J7211" s="25"/>
      <c r="K7211" s="25"/>
      <c r="L7211" s="25"/>
      <c r="M7211" s="25"/>
      <c r="N7211" s="25"/>
      <c r="P7211" s="25"/>
    </row>
    <row r="7212" spans="10:16" x14ac:dyDescent="0.4">
      <c r="J7212" s="25"/>
      <c r="K7212" s="25"/>
      <c r="L7212" s="25"/>
      <c r="M7212" s="25"/>
      <c r="N7212" s="25"/>
      <c r="P7212" s="25"/>
    </row>
    <row r="7213" spans="10:16" x14ac:dyDescent="0.4">
      <c r="J7213" s="25"/>
      <c r="K7213" s="25"/>
      <c r="L7213" s="25"/>
      <c r="M7213" s="25"/>
      <c r="N7213" s="25"/>
      <c r="P7213" s="25"/>
    </row>
    <row r="7214" spans="10:16" x14ac:dyDescent="0.4">
      <c r="J7214" s="25"/>
      <c r="K7214" s="25"/>
      <c r="L7214" s="25"/>
      <c r="M7214" s="25"/>
      <c r="N7214" s="25"/>
      <c r="P7214" s="25"/>
    </row>
    <row r="7215" spans="10:16" x14ac:dyDescent="0.4">
      <c r="J7215" s="25"/>
      <c r="K7215" s="25"/>
      <c r="L7215" s="25"/>
      <c r="M7215" s="25"/>
      <c r="N7215" s="25"/>
      <c r="P7215" s="25"/>
    </row>
    <row r="7216" spans="10:16" x14ac:dyDescent="0.4">
      <c r="J7216" s="25"/>
      <c r="K7216" s="25"/>
      <c r="L7216" s="25"/>
      <c r="M7216" s="25"/>
      <c r="N7216" s="25"/>
      <c r="P7216" s="25"/>
    </row>
    <row r="7217" spans="10:16" x14ac:dyDescent="0.4">
      <c r="J7217" s="25"/>
      <c r="K7217" s="25"/>
      <c r="L7217" s="25"/>
      <c r="M7217" s="25"/>
      <c r="N7217" s="25"/>
      <c r="P7217" s="25"/>
    </row>
    <row r="7218" spans="10:16" x14ac:dyDescent="0.4">
      <c r="J7218" s="25"/>
      <c r="K7218" s="25"/>
      <c r="L7218" s="25"/>
      <c r="M7218" s="25"/>
      <c r="N7218" s="25"/>
      <c r="P7218" s="25"/>
    </row>
    <row r="7219" spans="10:16" x14ac:dyDescent="0.4">
      <c r="J7219" s="25"/>
      <c r="K7219" s="25"/>
      <c r="L7219" s="25"/>
      <c r="M7219" s="25"/>
      <c r="N7219" s="25"/>
      <c r="P7219" s="25"/>
    </row>
    <row r="7220" spans="10:16" x14ac:dyDescent="0.4">
      <c r="J7220" s="25"/>
      <c r="K7220" s="25"/>
      <c r="L7220" s="25"/>
      <c r="M7220" s="25"/>
      <c r="N7220" s="25"/>
      <c r="P7220" s="25"/>
    </row>
    <row r="7221" spans="10:16" x14ac:dyDescent="0.4">
      <c r="J7221" s="25"/>
      <c r="K7221" s="25"/>
      <c r="L7221" s="25"/>
      <c r="M7221" s="25"/>
      <c r="N7221" s="25"/>
      <c r="P7221" s="25"/>
    </row>
    <row r="7222" spans="10:16" x14ac:dyDescent="0.4">
      <c r="J7222" s="25"/>
      <c r="K7222" s="25"/>
      <c r="L7222" s="25"/>
      <c r="M7222" s="25"/>
      <c r="N7222" s="25"/>
      <c r="P7222" s="25"/>
    </row>
    <row r="7223" spans="10:16" x14ac:dyDescent="0.4">
      <c r="J7223" s="25"/>
      <c r="K7223" s="25"/>
      <c r="L7223" s="25"/>
      <c r="M7223" s="25"/>
      <c r="N7223" s="25"/>
      <c r="P7223" s="25"/>
    </row>
    <row r="7224" spans="10:16" x14ac:dyDescent="0.4">
      <c r="J7224" s="25"/>
      <c r="K7224" s="25"/>
      <c r="L7224" s="25"/>
      <c r="M7224" s="25"/>
      <c r="N7224" s="25"/>
      <c r="P7224" s="25"/>
    </row>
    <row r="7225" spans="10:16" x14ac:dyDescent="0.4">
      <c r="J7225" s="25"/>
      <c r="K7225" s="25"/>
      <c r="L7225" s="25"/>
      <c r="M7225" s="25"/>
      <c r="N7225" s="25"/>
      <c r="P7225" s="25"/>
    </row>
    <row r="7226" spans="10:16" x14ac:dyDescent="0.4">
      <c r="J7226" s="25"/>
      <c r="K7226" s="25"/>
      <c r="L7226" s="25"/>
      <c r="M7226" s="25"/>
      <c r="N7226" s="25"/>
      <c r="P7226" s="25"/>
    </row>
    <row r="7227" spans="10:16" x14ac:dyDescent="0.4">
      <c r="J7227" s="25"/>
      <c r="K7227" s="25"/>
      <c r="L7227" s="25"/>
      <c r="M7227" s="25"/>
      <c r="N7227" s="25"/>
      <c r="P7227" s="25"/>
    </row>
    <row r="7228" spans="10:16" x14ac:dyDescent="0.4">
      <c r="J7228" s="25"/>
      <c r="K7228" s="25"/>
      <c r="L7228" s="25"/>
      <c r="M7228" s="25"/>
      <c r="N7228" s="25"/>
      <c r="P7228" s="25"/>
    </row>
    <row r="7229" spans="10:16" x14ac:dyDescent="0.4">
      <c r="J7229" s="25"/>
      <c r="K7229" s="25"/>
      <c r="L7229" s="25"/>
      <c r="M7229" s="25"/>
      <c r="N7229" s="25"/>
      <c r="P7229" s="25"/>
    </row>
    <row r="7230" spans="10:16" x14ac:dyDescent="0.4">
      <c r="J7230" s="25"/>
      <c r="K7230" s="25"/>
      <c r="L7230" s="25"/>
      <c r="M7230" s="25"/>
      <c r="N7230" s="25"/>
      <c r="P7230" s="25"/>
    </row>
    <row r="7231" spans="10:16" x14ac:dyDescent="0.4">
      <c r="J7231" s="25"/>
      <c r="K7231" s="25"/>
      <c r="L7231" s="25"/>
      <c r="M7231" s="25"/>
      <c r="N7231" s="25"/>
      <c r="P7231" s="25"/>
    </row>
    <row r="7232" spans="10:16" x14ac:dyDescent="0.4">
      <c r="J7232" s="25"/>
      <c r="K7232" s="25"/>
      <c r="L7232" s="25"/>
      <c r="M7232" s="25"/>
      <c r="N7232" s="25"/>
      <c r="P7232" s="25"/>
    </row>
    <row r="7233" spans="10:16" x14ac:dyDescent="0.4">
      <c r="J7233" s="25"/>
      <c r="K7233" s="25"/>
      <c r="L7233" s="25"/>
      <c r="M7233" s="25"/>
      <c r="N7233" s="25"/>
      <c r="P7233" s="25"/>
    </row>
    <row r="7234" spans="10:16" x14ac:dyDescent="0.4">
      <c r="J7234" s="25"/>
      <c r="K7234" s="25"/>
      <c r="L7234" s="25"/>
      <c r="M7234" s="25"/>
      <c r="N7234" s="25"/>
      <c r="P7234" s="25"/>
    </row>
    <row r="7235" spans="10:16" x14ac:dyDescent="0.4">
      <c r="J7235" s="25"/>
      <c r="K7235" s="25"/>
      <c r="L7235" s="25"/>
      <c r="M7235" s="25"/>
      <c r="N7235" s="25"/>
      <c r="P7235" s="25"/>
    </row>
    <row r="7236" spans="10:16" x14ac:dyDescent="0.4">
      <c r="J7236" s="25"/>
      <c r="K7236" s="25"/>
      <c r="L7236" s="25"/>
      <c r="M7236" s="25"/>
      <c r="N7236" s="25"/>
      <c r="P7236" s="25"/>
    </row>
    <row r="7237" spans="10:16" x14ac:dyDescent="0.4">
      <c r="J7237" s="25"/>
      <c r="K7237" s="25"/>
      <c r="L7237" s="25"/>
      <c r="M7237" s="25"/>
      <c r="N7237" s="25"/>
      <c r="P7237" s="25"/>
    </row>
    <row r="7238" spans="10:16" x14ac:dyDescent="0.4">
      <c r="J7238" s="25"/>
      <c r="K7238" s="25"/>
      <c r="L7238" s="25"/>
      <c r="M7238" s="25"/>
      <c r="N7238" s="25"/>
      <c r="P7238" s="25"/>
    </row>
    <row r="7239" spans="10:16" x14ac:dyDescent="0.4">
      <c r="J7239" s="25"/>
      <c r="K7239" s="25"/>
      <c r="L7239" s="25"/>
      <c r="M7239" s="25"/>
      <c r="N7239" s="25"/>
      <c r="P7239" s="25"/>
    </row>
    <row r="7240" spans="10:16" x14ac:dyDescent="0.4">
      <c r="J7240" s="25"/>
      <c r="K7240" s="25"/>
      <c r="L7240" s="25"/>
      <c r="M7240" s="25"/>
      <c r="N7240" s="25"/>
      <c r="P7240" s="25"/>
    </row>
    <row r="7241" spans="10:16" x14ac:dyDescent="0.4">
      <c r="J7241" s="25"/>
      <c r="K7241" s="25"/>
      <c r="L7241" s="25"/>
      <c r="M7241" s="25"/>
      <c r="N7241" s="25"/>
      <c r="P7241" s="25"/>
    </row>
    <row r="7242" spans="10:16" x14ac:dyDescent="0.4">
      <c r="J7242" s="25"/>
      <c r="K7242" s="25"/>
      <c r="L7242" s="25"/>
      <c r="M7242" s="25"/>
      <c r="N7242" s="25"/>
      <c r="P7242" s="25"/>
    </row>
    <row r="7243" spans="10:16" x14ac:dyDescent="0.4">
      <c r="J7243" s="25"/>
      <c r="K7243" s="25"/>
      <c r="L7243" s="25"/>
      <c r="M7243" s="25"/>
      <c r="N7243" s="25"/>
      <c r="P7243" s="25"/>
    </row>
    <row r="7244" spans="10:16" x14ac:dyDescent="0.4">
      <c r="J7244" s="25"/>
      <c r="K7244" s="25"/>
      <c r="L7244" s="25"/>
      <c r="M7244" s="25"/>
      <c r="N7244" s="25"/>
      <c r="P7244" s="25"/>
    </row>
    <row r="7245" spans="10:16" x14ac:dyDescent="0.4">
      <c r="J7245" s="25"/>
      <c r="K7245" s="25"/>
      <c r="L7245" s="25"/>
      <c r="M7245" s="25"/>
      <c r="N7245" s="25"/>
      <c r="P7245" s="25"/>
    </row>
    <row r="7246" spans="10:16" x14ac:dyDescent="0.4">
      <c r="J7246" s="25"/>
      <c r="K7246" s="25"/>
      <c r="L7246" s="25"/>
      <c r="M7246" s="25"/>
      <c r="N7246" s="25"/>
      <c r="P7246" s="25"/>
    </row>
    <row r="7247" spans="10:16" x14ac:dyDescent="0.4">
      <c r="J7247" s="25"/>
      <c r="K7247" s="25"/>
      <c r="L7247" s="25"/>
      <c r="M7247" s="25"/>
      <c r="N7247" s="25"/>
      <c r="P7247" s="25"/>
    </row>
    <row r="7248" spans="10:16" x14ac:dyDescent="0.4">
      <c r="J7248" s="25"/>
      <c r="K7248" s="25"/>
      <c r="L7248" s="25"/>
      <c r="M7248" s="25"/>
      <c r="N7248" s="25"/>
      <c r="P7248" s="25"/>
    </row>
    <row r="7249" spans="10:16" x14ac:dyDescent="0.4">
      <c r="J7249" s="25"/>
      <c r="K7249" s="25"/>
      <c r="L7249" s="25"/>
      <c r="M7249" s="25"/>
      <c r="N7249" s="25"/>
      <c r="P7249" s="25"/>
    </row>
    <row r="7250" spans="10:16" x14ac:dyDescent="0.4">
      <c r="J7250" s="25"/>
      <c r="K7250" s="25"/>
      <c r="L7250" s="25"/>
      <c r="M7250" s="25"/>
      <c r="N7250" s="25"/>
      <c r="P7250" s="25"/>
    </row>
    <row r="7251" spans="10:16" x14ac:dyDescent="0.4">
      <c r="J7251" s="25"/>
      <c r="K7251" s="25"/>
      <c r="L7251" s="25"/>
      <c r="M7251" s="25"/>
      <c r="N7251" s="25"/>
      <c r="P7251" s="25"/>
    </row>
    <row r="7252" spans="10:16" x14ac:dyDescent="0.4">
      <c r="J7252" s="25"/>
      <c r="K7252" s="25"/>
      <c r="L7252" s="25"/>
      <c r="M7252" s="25"/>
      <c r="N7252" s="25"/>
      <c r="P7252" s="25"/>
    </row>
    <row r="7253" spans="10:16" x14ac:dyDescent="0.4">
      <c r="J7253" s="25"/>
      <c r="K7253" s="25"/>
      <c r="L7253" s="25"/>
      <c r="M7253" s="25"/>
      <c r="N7253" s="25"/>
      <c r="P7253" s="25"/>
    </row>
    <row r="7254" spans="10:16" x14ac:dyDescent="0.4">
      <c r="J7254" s="25"/>
      <c r="K7254" s="25"/>
      <c r="L7254" s="25"/>
      <c r="M7254" s="25"/>
      <c r="N7254" s="25"/>
      <c r="P7254" s="25"/>
    </row>
    <row r="7255" spans="10:16" x14ac:dyDescent="0.4">
      <c r="J7255" s="25"/>
      <c r="K7255" s="25"/>
      <c r="L7255" s="25"/>
      <c r="M7255" s="25"/>
      <c r="N7255" s="25"/>
      <c r="P7255" s="25"/>
    </row>
    <row r="7256" spans="10:16" x14ac:dyDescent="0.4">
      <c r="J7256" s="25"/>
      <c r="K7256" s="25"/>
      <c r="L7256" s="25"/>
      <c r="M7256" s="25"/>
      <c r="N7256" s="25"/>
      <c r="P7256" s="25"/>
    </row>
    <row r="7257" spans="10:16" x14ac:dyDescent="0.4">
      <c r="J7257" s="25"/>
      <c r="K7257" s="25"/>
      <c r="L7257" s="25"/>
      <c r="M7257" s="25"/>
      <c r="N7257" s="25"/>
      <c r="P7257" s="25"/>
    </row>
    <row r="7258" spans="10:16" x14ac:dyDescent="0.4">
      <c r="J7258" s="25"/>
      <c r="K7258" s="25"/>
      <c r="L7258" s="25"/>
      <c r="M7258" s="25"/>
      <c r="N7258" s="25"/>
      <c r="P7258" s="25"/>
    </row>
    <row r="7259" spans="10:16" x14ac:dyDescent="0.4">
      <c r="J7259" s="25"/>
      <c r="K7259" s="25"/>
      <c r="L7259" s="25"/>
      <c r="M7259" s="25"/>
      <c r="N7259" s="25"/>
      <c r="P7259" s="25"/>
    </row>
    <row r="7260" spans="10:16" x14ac:dyDescent="0.4">
      <c r="J7260" s="25"/>
      <c r="K7260" s="25"/>
      <c r="L7260" s="25"/>
      <c r="M7260" s="25"/>
      <c r="N7260" s="25"/>
      <c r="P7260" s="25"/>
    </row>
    <row r="7261" spans="10:16" x14ac:dyDescent="0.4">
      <c r="J7261" s="25"/>
      <c r="K7261" s="25"/>
      <c r="L7261" s="25"/>
      <c r="M7261" s="25"/>
      <c r="N7261" s="25"/>
      <c r="P7261" s="25"/>
    </row>
    <row r="7262" spans="10:16" x14ac:dyDescent="0.4">
      <c r="J7262" s="25"/>
      <c r="K7262" s="25"/>
      <c r="L7262" s="25"/>
      <c r="M7262" s="25"/>
      <c r="N7262" s="25"/>
      <c r="P7262" s="25"/>
    </row>
    <row r="7263" spans="10:16" x14ac:dyDescent="0.4">
      <c r="J7263" s="25"/>
      <c r="K7263" s="25"/>
      <c r="L7263" s="25"/>
      <c r="M7263" s="25"/>
      <c r="N7263" s="25"/>
      <c r="P7263" s="25"/>
    </row>
    <row r="7264" spans="10:16" x14ac:dyDescent="0.4">
      <c r="J7264" s="25"/>
      <c r="K7264" s="25"/>
      <c r="L7264" s="25"/>
      <c r="M7264" s="25"/>
      <c r="N7264" s="25"/>
      <c r="P7264" s="25"/>
    </row>
    <row r="7265" spans="10:16" x14ac:dyDescent="0.4">
      <c r="J7265" s="25"/>
      <c r="K7265" s="25"/>
      <c r="L7265" s="25"/>
      <c r="M7265" s="25"/>
      <c r="N7265" s="25"/>
      <c r="P7265" s="25"/>
    </row>
    <row r="7266" spans="10:16" x14ac:dyDescent="0.4">
      <c r="J7266" s="25"/>
      <c r="K7266" s="25"/>
      <c r="L7266" s="25"/>
      <c r="M7266" s="25"/>
      <c r="N7266" s="25"/>
      <c r="P7266" s="25"/>
    </row>
    <row r="7267" spans="10:16" x14ac:dyDescent="0.4">
      <c r="J7267" s="25"/>
      <c r="K7267" s="25"/>
      <c r="L7267" s="25"/>
      <c r="M7267" s="25"/>
      <c r="N7267" s="25"/>
      <c r="P7267" s="25"/>
    </row>
    <row r="7268" spans="10:16" x14ac:dyDescent="0.4">
      <c r="J7268" s="25"/>
      <c r="K7268" s="25"/>
      <c r="L7268" s="25"/>
      <c r="M7268" s="25"/>
      <c r="N7268" s="25"/>
      <c r="P7268" s="25"/>
    </row>
    <row r="7269" spans="10:16" x14ac:dyDescent="0.4">
      <c r="J7269" s="25"/>
      <c r="K7269" s="25"/>
      <c r="L7269" s="25"/>
      <c r="M7269" s="25"/>
      <c r="N7269" s="25"/>
      <c r="P7269" s="25"/>
    </row>
    <row r="7270" spans="10:16" x14ac:dyDescent="0.4">
      <c r="J7270" s="25"/>
      <c r="K7270" s="25"/>
      <c r="L7270" s="25"/>
      <c r="M7270" s="25"/>
      <c r="N7270" s="25"/>
      <c r="P7270" s="25"/>
    </row>
    <row r="7271" spans="10:16" x14ac:dyDescent="0.4">
      <c r="J7271" s="25"/>
      <c r="K7271" s="25"/>
      <c r="L7271" s="25"/>
      <c r="M7271" s="25"/>
      <c r="N7271" s="25"/>
      <c r="P7271" s="25"/>
    </row>
    <row r="7272" spans="10:16" x14ac:dyDescent="0.4">
      <c r="J7272" s="25"/>
      <c r="K7272" s="25"/>
      <c r="L7272" s="25"/>
      <c r="M7272" s="25"/>
      <c r="N7272" s="25"/>
      <c r="P7272" s="25"/>
    </row>
    <row r="7273" spans="10:16" x14ac:dyDescent="0.4">
      <c r="J7273" s="25"/>
      <c r="K7273" s="25"/>
      <c r="L7273" s="25"/>
      <c r="M7273" s="25"/>
      <c r="N7273" s="25"/>
      <c r="P7273" s="25"/>
    </row>
    <row r="7274" spans="10:16" x14ac:dyDescent="0.4">
      <c r="J7274" s="25"/>
      <c r="K7274" s="25"/>
      <c r="L7274" s="25"/>
      <c r="M7274" s="25"/>
      <c r="N7274" s="25"/>
      <c r="P7274" s="25"/>
    </row>
    <row r="7275" spans="10:16" x14ac:dyDescent="0.4">
      <c r="J7275" s="25"/>
      <c r="K7275" s="25"/>
      <c r="L7275" s="25"/>
      <c r="M7275" s="25"/>
      <c r="N7275" s="25"/>
      <c r="P7275" s="25"/>
    </row>
    <row r="7276" spans="10:16" x14ac:dyDescent="0.4">
      <c r="J7276" s="25"/>
      <c r="K7276" s="25"/>
      <c r="L7276" s="25"/>
      <c r="M7276" s="25"/>
      <c r="N7276" s="25"/>
      <c r="P7276" s="25"/>
    </row>
    <row r="7277" spans="10:16" x14ac:dyDescent="0.4">
      <c r="J7277" s="25"/>
      <c r="K7277" s="25"/>
      <c r="L7277" s="25"/>
      <c r="M7277" s="25"/>
      <c r="N7277" s="25"/>
      <c r="P7277" s="25"/>
    </row>
    <row r="7278" spans="10:16" x14ac:dyDescent="0.4">
      <c r="J7278" s="25"/>
      <c r="K7278" s="25"/>
      <c r="L7278" s="25"/>
      <c r="M7278" s="25"/>
      <c r="N7278" s="25"/>
      <c r="P7278" s="25"/>
    </row>
    <row r="7279" spans="10:16" x14ac:dyDescent="0.4">
      <c r="J7279" s="25"/>
      <c r="K7279" s="25"/>
      <c r="L7279" s="25"/>
      <c r="M7279" s="25"/>
      <c r="N7279" s="25"/>
      <c r="P7279" s="25"/>
    </row>
    <row r="7280" spans="10:16" x14ac:dyDescent="0.4">
      <c r="J7280" s="25"/>
      <c r="K7280" s="25"/>
      <c r="L7280" s="25"/>
      <c r="M7280" s="25"/>
      <c r="N7280" s="25"/>
      <c r="P7280" s="25"/>
    </row>
    <row r="7281" spans="10:16" x14ac:dyDescent="0.4">
      <c r="J7281" s="25"/>
      <c r="K7281" s="25"/>
      <c r="L7281" s="25"/>
      <c r="M7281" s="25"/>
      <c r="N7281" s="25"/>
      <c r="P7281" s="25"/>
    </row>
    <row r="7282" spans="10:16" x14ac:dyDescent="0.4">
      <c r="J7282" s="25"/>
      <c r="K7282" s="25"/>
      <c r="L7282" s="25"/>
      <c r="M7282" s="25"/>
      <c r="N7282" s="25"/>
      <c r="P7282" s="25"/>
    </row>
    <row r="7283" spans="10:16" x14ac:dyDescent="0.4">
      <c r="J7283" s="25"/>
      <c r="K7283" s="25"/>
      <c r="L7283" s="25"/>
      <c r="M7283" s="25"/>
      <c r="N7283" s="25"/>
      <c r="P7283" s="25"/>
    </row>
    <row r="7284" spans="10:16" x14ac:dyDescent="0.4">
      <c r="J7284" s="25"/>
      <c r="K7284" s="25"/>
      <c r="L7284" s="25"/>
      <c r="M7284" s="25"/>
      <c r="N7284" s="25"/>
      <c r="P7284" s="25"/>
    </row>
    <row r="7285" spans="10:16" x14ac:dyDescent="0.4">
      <c r="J7285" s="25"/>
      <c r="K7285" s="25"/>
      <c r="L7285" s="25"/>
      <c r="M7285" s="25"/>
      <c r="N7285" s="25"/>
      <c r="P7285" s="25"/>
    </row>
    <row r="7286" spans="10:16" x14ac:dyDescent="0.4">
      <c r="J7286" s="25"/>
      <c r="K7286" s="25"/>
      <c r="L7286" s="25"/>
      <c r="M7286" s="25"/>
      <c r="N7286" s="25"/>
      <c r="P7286" s="25"/>
    </row>
    <row r="7287" spans="10:16" x14ac:dyDescent="0.4">
      <c r="J7287" s="25"/>
      <c r="K7287" s="25"/>
      <c r="L7287" s="25"/>
      <c r="M7287" s="25"/>
      <c r="N7287" s="25"/>
      <c r="P7287" s="25"/>
    </row>
    <row r="7288" spans="10:16" x14ac:dyDescent="0.4">
      <c r="J7288" s="25"/>
      <c r="K7288" s="25"/>
      <c r="L7288" s="25"/>
      <c r="M7288" s="25"/>
      <c r="N7288" s="25"/>
      <c r="P7288" s="25"/>
    </row>
    <row r="7289" spans="10:16" x14ac:dyDescent="0.4">
      <c r="J7289" s="25"/>
      <c r="K7289" s="25"/>
      <c r="L7289" s="25"/>
      <c r="M7289" s="25"/>
      <c r="N7289" s="25"/>
      <c r="P7289" s="25"/>
    </row>
    <row r="7290" spans="10:16" x14ac:dyDescent="0.4">
      <c r="J7290" s="25"/>
      <c r="K7290" s="25"/>
      <c r="L7290" s="25"/>
      <c r="M7290" s="25"/>
      <c r="N7290" s="25"/>
      <c r="P7290" s="25"/>
    </row>
    <row r="7291" spans="10:16" x14ac:dyDescent="0.4">
      <c r="J7291" s="25"/>
      <c r="K7291" s="25"/>
      <c r="L7291" s="25"/>
      <c r="M7291" s="25"/>
      <c r="N7291" s="25"/>
      <c r="P7291" s="25"/>
    </row>
    <row r="7292" spans="10:16" x14ac:dyDescent="0.4">
      <c r="J7292" s="25"/>
      <c r="K7292" s="25"/>
      <c r="L7292" s="25"/>
      <c r="M7292" s="25"/>
      <c r="N7292" s="25"/>
      <c r="P7292" s="25"/>
    </row>
    <row r="7293" spans="10:16" x14ac:dyDescent="0.4">
      <c r="J7293" s="25"/>
      <c r="K7293" s="25"/>
      <c r="L7293" s="25"/>
      <c r="M7293" s="25"/>
      <c r="N7293" s="25"/>
      <c r="P7293" s="25"/>
    </row>
    <row r="7294" spans="10:16" x14ac:dyDescent="0.4">
      <c r="J7294" s="25"/>
      <c r="K7294" s="25"/>
      <c r="L7294" s="25"/>
      <c r="M7294" s="25"/>
      <c r="N7294" s="25"/>
      <c r="P7294" s="25"/>
    </row>
    <row r="7295" spans="10:16" x14ac:dyDescent="0.4">
      <c r="J7295" s="25"/>
      <c r="K7295" s="25"/>
      <c r="L7295" s="25"/>
      <c r="M7295" s="25"/>
      <c r="N7295" s="25"/>
      <c r="P7295" s="25"/>
    </row>
    <row r="7296" spans="10:16" x14ac:dyDescent="0.4">
      <c r="J7296" s="25"/>
      <c r="K7296" s="25"/>
      <c r="L7296" s="25"/>
      <c r="M7296" s="25"/>
      <c r="N7296" s="25"/>
      <c r="P7296" s="25"/>
    </row>
    <row r="7297" spans="10:16" x14ac:dyDescent="0.4">
      <c r="J7297" s="25"/>
      <c r="K7297" s="25"/>
      <c r="L7297" s="25"/>
      <c r="M7297" s="25"/>
      <c r="N7297" s="25"/>
      <c r="P7297" s="25"/>
    </row>
    <row r="7298" spans="10:16" x14ac:dyDescent="0.4">
      <c r="J7298" s="25"/>
      <c r="K7298" s="25"/>
      <c r="L7298" s="25"/>
      <c r="M7298" s="25"/>
      <c r="N7298" s="25"/>
      <c r="P7298" s="25"/>
    </row>
    <row r="7299" spans="10:16" x14ac:dyDescent="0.4">
      <c r="J7299" s="25"/>
      <c r="K7299" s="25"/>
      <c r="L7299" s="25"/>
      <c r="M7299" s="25"/>
      <c r="N7299" s="25"/>
      <c r="P7299" s="25"/>
    </row>
    <row r="7300" spans="10:16" x14ac:dyDescent="0.4">
      <c r="J7300" s="25"/>
      <c r="K7300" s="25"/>
      <c r="L7300" s="25"/>
      <c r="M7300" s="25"/>
      <c r="N7300" s="25"/>
      <c r="P7300" s="25"/>
    </row>
    <row r="7301" spans="10:16" x14ac:dyDescent="0.4">
      <c r="J7301" s="25"/>
      <c r="K7301" s="25"/>
      <c r="L7301" s="25"/>
      <c r="M7301" s="25"/>
      <c r="N7301" s="25"/>
      <c r="P7301" s="25"/>
    </row>
    <row r="7302" spans="10:16" x14ac:dyDescent="0.4">
      <c r="J7302" s="25"/>
      <c r="K7302" s="25"/>
      <c r="L7302" s="25"/>
      <c r="M7302" s="25"/>
      <c r="N7302" s="25"/>
      <c r="P7302" s="25"/>
    </row>
    <row r="7303" spans="10:16" x14ac:dyDescent="0.4">
      <c r="J7303" s="25"/>
      <c r="K7303" s="25"/>
      <c r="L7303" s="25"/>
      <c r="M7303" s="25"/>
      <c r="N7303" s="25"/>
      <c r="P7303" s="25"/>
    </row>
    <row r="7304" spans="10:16" x14ac:dyDescent="0.4">
      <c r="J7304" s="25"/>
      <c r="K7304" s="25"/>
      <c r="L7304" s="25"/>
      <c r="M7304" s="25"/>
      <c r="N7304" s="25"/>
      <c r="P7304" s="25"/>
    </row>
    <row r="7305" spans="10:16" x14ac:dyDescent="0.4">
      <c r="J7305" s="25"/>
      <c r="K7305" s="25"/>
      <c r="L7305" s="25"/>
      <c r="M7305" s="25"/>
      <c r="N7305" s="25"/>
      <c r="P7305" s="25"/>
    </row>
    <row r="7306" spans="10:16" x14ac:dyDescent="0.4">
      <c r="J7306" s="25"/>
      <c r="K7306" s="25"/>
      <c r="L7306" s="25"/>
      <c r="M7306" s="25"/>
      <c r="N7306" s="25"/>
      <c r="P7306" s="25"/>
    </row>
    <row r="7307" spans="10:16" x14ac:dyDescent="0.4">
      <c r="J7307" s="25"/>
      <c r="K7307" s="25"/>
      <c r="L7307" s="25"/>
      <c r="M7307" s="25"/>
      <c r="N7307" s="25"/>
      <c r="P7307" s="25"/>
    </row>
    <row r="7308" spans="10:16" x14ac:dyDescent="0.4">
      <c r="J7308" s="25"/>
      <c r="K7308" s="25"/>
      <c r="L7308" s="25"/>
      <c r="M7308" s="25"/>
      <c r="N7308" s="25"/>
      <c r="P7308" s="25"/>
    </row>
    <row r="7309" spans="10:16" x14ac:dyDescent="0.4">
      <c r="J7309" s="25"/>
      <c r="K7309" s="25"/>
      <c r="L7309" s="25"/>
      <c r="M7309" s="25"/>
      <c r="N7309" s="25"/>
      <c r="P7309" s="25"/>
    </row>
    <row r="7310" spans="10:16" x14ac:dyDescent="0.4">
      <c r="J7310" s="25"/>
      <c r="K7310" s="25"/>
      <c r="L7310" s="25"/>
      <c r="M7310" s="25"/>
      <c r="N7310" s="25"/>
      <c r="P7310" s="25"/>
    </row>
    <row r="7311" spans="10:16" x14ac:dyDescent="0.4">
      <c r="J7311" s="25"/>
      <c r="K7311" s="25"/>
      <c r="L7311" s="25"/>
      <c r="M7311" s="25"/>
      <c r="N7311" s="25"/>
      <c r="P7311" s="25"/>
    </row>
    <row r="7312" spans="10:16" x14ac:dyDescent="0.4">
      <c r="J7312" s="25"/>
      <c r="K7312" s="25"/>
      <c r="L7312" s="25"/>
      <c r="M7312" s="25"/>
      <c r="N7312" s="25"/>
      <c r="P7312" s="25"/>
    </row>
    <row r="7313" spans="10:16" x14ac:dyDescent="0.4">
      <c r="J7313" s="25"/>
      <c r="K7313" s="25"/>
      <c r="L7313" s="25"/>
      <c r="M7313" s="25"/>
      <c r="N7313" s="25"/>
      <c r="P7313" s="25"/>
    </row>
    <row r="7314" spans="10:16" x14ac:dyDescent="0.4">
      <c r="J7314" s="25"/>
      <c r="K7314" s="25"/>
      <c r="L7314" s="25"/>
      <c r="M7314" s="25"/>
      <c r="N7314" s="25"/>
      <c r="P7314" s="25"/>
    </row>
    <row r="7315" spans="10:16" x14ac:dyDescent="0.4">
      <c r="J7315" s="25"/>
      <c r="K7315" s="25"/>
      <c r="L7315" s="25"/>
      <c r="M7315" s="25"/>
      <c r="N7315" s="25"/>
      <c r="P7315" s="25"/>
    </row>
    <row r="7316" spans="10:16" x14ac:dyDescent="0.4">
      <c r="J7316" s="25"/>
      <c r="K7316" s="25"/>
      <c r="L7316" s="25"/>
      <c r="M7316" s="25"/>
      <c r="N7316" s="25"/>
      <c r="P7316" s="25"/>
    </row>
    <row r="7317" spans="10:16" x14ac:dyDescent="0.4">
      <c r="J7317" s="25"/>
      <c r="K7317" s="25"/>
      <c r="L7317" s="25"/>
      <c r="M7317" s="25"/>
      <c r="N7317" s="25"/>
      <c r="P7317" s="25"/>
    </row>
    <row r="7318" spans="10:16" x14ac:dyDescent="0.4">
      <c r="J7318" s="25"/>
      <c r="K7318" s="25"/>
      <c r="L7318" s="25"/>
      <c r="M7318" s="25"/>
      <c r="N7318" s="25"/>
      <c r="P7318" s="25"/>
    </row>
    <row r="7319" spans="10:16" x14ac:dyDescent="0.4">
      <c r="J7319" s="25"/>
      <c r="K7319" s="25"/>
      <c r="L7319" s="25"/>
      <c r="M7319" s="25"/>
      <c r="N7319" s="25"/>
      <c r="P7319" s="25"/>
    </row>
    <row r="7320" spans="10:16" x14ac:dyDescent="0.4">
      <c r="J7320" s="25"/>
      <c r="K7320" s="25"/>
      <c r="L7320" s="25"/>
      <c r="M7320" s="25"/>
      <c r="N7320" s="25"/>
      <c r="P7320" s="25"/>
    </row>
    <row r="7321" spans="10:16" x14ac:dyDescent="0.4">
      <c r="J7321" s="25"/>
      <c r="K7321" s="25"/>
      <c r="L7321" s="25"/>
      <c r="M7321" s="25"/>
      <c r="N7321" s="25"/>
      <c r="P7321" s="25"/>
    </row>
    <row r="7322" spans="10:16" x14ac:dyDescent="0.4">
      <c r="J7322" s="25"/>
      <c r="K7322" s="25"/>
      <c r="L7322" s="25"/>
      <c r="M7322" s="25"/>
      <c r="N7322" s="25"/>
      <c r="P7322" s="25"/>
    </row>
    <row r="7323" spans="10:16" x14ac:dyDescent="0.4">
      <c r="J7323" s="25"/>
      <c r="K7323" s="25"/>
      <c r="L7323" s="25"/>
      <c r="M7323" s="25"/>
      <c r="N7323" s="25"/>
      <c r="P7323" s="25"/>
    </row>
    <row r="7324" spans="10:16" x14ac:dyDescent="0.4">
      <c r="J7324" s="25"/>
      <c r="K7324" s="25"/>
      <c r="L7324" s="25"/>
      <c r="M7324" s="25"/>
      <c r="N7324" s="25"/>
      <c r="P7324" s="25"/>
    </row>
    <row r="7325" spans="10:16" x14ac:dyDescent="0.4">
      <c r="J7325" s="25"/>
      <c r="K7325" s="25"/>
      <c r="L7325" s="25"/>
      <c r="M7325" s="25"/>
      <c r="N7325" s="25"/>
      <c r="P7325" s="25"/>
    </row>
    <row r="7326" spans="10:16" x14ac:dyDescent="0.4">
      <c r="J7326" s="25"/>
      <c r="K7326" s="25"/>
      <c r="L7326" s="25"/>
      <c r="M7326" s="25"/>
      <c r="N7326" s="25"/>
      <c r="P7326" s="25"/>
    </row>
    <row r="7327" spans="10:16" x14ac:dyDescent="0.4">
      <c r="J7327" s="25"/>
      <c r="K7327" s="25"/>
      <c r="L7327" s="25"/>
      <c r="M7327" s="25"/>
      <c r="N7327" s="25"/>
      <c r="P7327" s="25"/>
    </row>
    <row r="7328" spans="10:16" x14ac:dyDescent="0.4">
      <c r="J7328" s="25"/>
      <c r="K7328" s="25"/>
      <c r="L7328" s="25"/>
      <c r="M7328" s="25"/>
      <c r="N7328" s="25"/>
      <c r="P7328" s="25"/>
    </row>
    <row r="7329" spans="10:16" x14ac:dyDescent="0.4">
      <c r="J7329" s="25"/>
      <c r="K7329" s="25"/>
      <c r="L7329" s="25"/>
      <c r="M7329" s="25"/>
      <c r="N7329" s="25"/>
      <c r="P7329" s="25"/>
    </row>
    <row r="7330" spans="10:16" x14ac:dyDescent="0.4">
      <c r="J7330" s="25"/>
      <c r="K7330" s="25"/>
      <c r="L7330" s="25"/>
      <c r="M7330" s="25"/>
      <c r="N7330" s="25"/>
      <c r="P7330" s="25"/>
    </row>
    <row r="7331" spans="10:16" x14ac:dyDescent="0.4">
      <c r="J7331" s="25"/>
      <c r="K7331" s="25"/>
      <c r="L7331" s="25"/>
      <c r="M7331" s="25"/>
      <c r="N7331" s="25"/>
      <c r="P7331" s="25"/>
    </row>
    <row r="7332" spans="10:16" x14ac:dyDescent="0.4">
      <c r="J7332" s="25"/>
      <c r="K7332" s="25"/>
      <c r="L7332" s="25"/>
      <c r="M7332" s="25"/>
      <c r="N7332" s="25"/>
      <c r="P7332" s="25"/>
    </row>
    <row r="7333" spans="10:16" x14ac:dyDescent="0.4">
      <c r="J7333" s="25"/>
      <c r="K7333" s="25"/>
      <c r="L7333" s="25"/>
      <c r="M7333" s="25"/>
      <c r="N7333" s="25"/>
      <c r="P7333" s="25"/>
    </row>
    <row r="7334" spans="10:16" x14ac:dyDescent="0.4">
      <c r="J7334" s="25"/>
      <c r="K7334" s="25"/>
      <c r="L7334" s="25"/>
      <c r="M7334" s="25"/>
      <c r="N7334" s="25"/>
      <c r="P7334" s="25"/>
    </row>
    <row r="7335" spans="10:16" x14ac:dyDescent="0.4">
      <c r="J7335" s="25"/>
      <c r="K7335" s="25"/>
      <c r="L7335" s="25"/>
      <c r="M7335" s="25"/>
      <c r="N7335" s="25"/>
      <c r="P7335" s="25"/>
    </row>
    <row r="7336" spans="10:16" x14ac:dyDescent="0.4">
      <c r="J7336" s="25"/>
      <c r="K7336" s="25"/>
      <c r="L7336" s="25"/>
      <c r="M7336" s="25"/>
      <c r="N7336" s="25"/>
      <c r="P7336" s="25"/>
    </row>
    <row r="7337" spans="10:16" x14ac:dyDescent="0.4">
      <c r="J7337" s="25"/>
      <c r="K7337" s="25"/>
      <c r="L7337" s="25"/>
      <c r="M7337" s="25"/>
      <c r="N7337" s="25"/>
      <c r="P7337" s="25"/>
    </row>
    <row r="7338" spans="10:16" x14ac:dyDescent="0.4">
      <c r="J7338" s="25"/>
      <c r="K7338" s="25"/>
      <c r="L7338" s="25"/>
      <c r="M7338" s="25"/>
      <c r="N7338" s="25"/>
      <c r="P7338" s="25"/>
    </row>
    <row r="7339" spans="10:16" x14ac:dyDescent="0.4">
      <c r="J7339" s="25"/>
      <c r="K7339" s="25"/>
      <c r="L7339" s="25"/>
      <c r="M7339" s="25"/>
      <c r="N7339" s="25"/>
      <c r="P7339" s="25"/>
    </row>
    <row r="7340" spans="10:16" x14ac:dyDescent="0.4">
      <c r="J7340" s="25"/>
      <c r="K7340" s="25"/>
      <c r="L7340" s="25"/>
      <c r="M7340" s="25"/>
      <c r="N7340" s="25"/>
      <c r="P7340" s="25"/>
    </row>
    <row r="7341" spans="10:16" x14ac:dyDescent="0.4">
      <c r="J7341" s="25"/>
      <c r="K7341" s="25"/>
      <c r="L7341" s="25"/>
      <c r="M7341" s="25"/>
      <c r="N7341" s="25"/>
      <c r="P7341" s="25"/>
    </row>
    <row r="7342" spans="10:16" x14ac:dyDescent="0.4">
      <c r="J7342" s="25"/>
      <c r="K7342" s="25"/>
      <c r="L7342" s="25"/>
      <c r="M7342" s="25"/>
      <c r="N7342" s="25"/>
      <c r="P7342" s="25"/>
    </row>
    <row r="7343" spans="10:16" x14ac:dyDescent="0.4">
      <c r="J7343" s="25"/>
      <c r="K7343" s="25"/>
      <c r="L7343" s="25"/>
      <c r="M7343" s="25"/>
      <c r="N7343" s="25"/>
      <c r="P7343" s="25"/>
    </row>
    <row r="7344" spans="10:16" x14ac:dyDescent="0.4">
      <c r="J7344" s="25"/>
      <c r="K7344" s="25"/>
      <c r="L7344" s="25"/>
      <c r="M7344" s="25"/>
      <c r="N7344" s="25"/>
      <c r="P7344" s="25"/>
    </row>
    <row r="7345" spans="10:16" x14ac:dyDescent="0.4">
      <c r="J7345" s="25"/>
      <c r="K7345" s="25"/>
      <c r="L7345" s="25"/>
      <c r="M7345" s="25"/>
      <c r="N7345" s="25"/>
      <c r="P7345" s="25"/>
    </row>
    <row r="7346" spans="10:16" x14ac:dyDescent="0.4">
      <c r="J7346" s="25"/>
      <c r="K7346" s="25"/>
      <c r="L7346" s="25"/>
      <c r="M7346" s="25"/>
      <c r="N7346" s="25"/>
      <c r="P7346" s="25"/>
    </row>
    <row r="7347" spans="10:16" x14ac:dyDescent="0.4">
      <c r="J7347" s="25"/>
      <c r="K7347" s="25"/>
      <c r="L7347" s="25"/>
      <c r="M7347" s="25"/>
      <c r="N7347" s="25"/>
      <c r="P7347" s="25"/>
    </row>
    <row r="7348" spans="10:16" x14ac:dyDescent="0.4">
      <c r="J7348" s="25"/>
      <c r="K7348" s="25"/>
      <c r="L7348" s="25"/>
      <c r="M7348" s="25"/>
      <c r="N7348" s="25"/>
      <c r="P7348" s="25"/>
    </row>
    <row r="7349" spans="10:16" x14ac:dyDescent="0.4">
      <c r="J7349" s="25"/>
      <c r="K7349" s="25"/>
      <c r="L7349" s="25"/>
      <c r="M7349" s="25"/>
      <c r="N7349" s="25"/>
      <c r="P7349" s="25"/>
    </row>
    <row r="7350" spans="10:16" x14ac:dyDescent="0.4">
      <c r="J7350" s="25"/>
      <c r="K7350" s="25"/>
      <c r="L7350" s="25"/>
      <c r="M7350" s="25"/>
      <c r="N7350" s="25"/>
      <c r="P7350" s="25"/>
    </row>
    <row r="7351" spans="10:16" x14ac:dyDescent="0.4">
      <c r="J7351" s="25"/>
      <c r="K7351" s="25"/>
      <c r="L7351" s="25"/>
      <c r="M7351" s="25"/>
      <c r="N7351" s="25"/>
      <c r="P7351" s="25"/>
    </row>
    <row r="7352" spans="10:16" x14ac:dyDescent="0.4">
      <c r="J7352" s="25"/>
      <c r="K7352" s="25"/>
      <c r="L7352" s="25"/>
      <c r="M7352" s="25"/>
      <c r="N7352" s="25"/>
      <c r="P7352" s="25"/>
    </row>
    <row r="7353" spans="10:16" x14ac:dyDescent="0.4">
      <c r="J7353" s="25"/>
      <c r="K7353" s="25"/>
      <c r="L7353" s="25"/>
      <c r="M7353" s="25"/>
      <c r="N7353" s="25"/>
      <c r="P7353" s="25"/>
    </row>
    <row r="7354" spans="10:16" x14ac:dyDescent="0.4">
      <c r="J7354" s="25"/>
      <c r="K7354" s="25"/>
      <c r="L7354" s="25"/>
      <c r="M7354" s="25"/>
      <c r="N7354" s="25"/>
      <c r="P7354" s="25"/>
    </row>
    <row r="7355" spans="10:16" x14ac:dyDescent="0.4">
      <c r="J7355" s="25"/>
      <c r="K7355" s="25"/>
      <c r="L7355" s="25"/>
      <c r="M7355" s="25"/>
      <c r="N7355" s="25"/>
      <c r="P7355" s="25"/>
    </row>
    <row r="7356" spans="10:16" x14ac:dyDescent="0.4">
      <c r="J7356" s="25"/>
      <c r="K7356" s="25"/>
      <c r="L7356" s="25"/>
      <c r="M7356" s="25"/>
      <c r="N7356" s="25"/>
      <c r="P7356" s="25"/>
    </row>
    <row r="7357" spans="10:16" x14ac:dyDescent="0.4">
      <c r="J7357" s="25"/>
      <c r="K7357" s="25"/>
      <c r="L7357" s="25"/>
      <c r="M7357" s="25"/>
      <c r="N7357" s="25"/>
      <c r="P7357" s="25"/>
    </row>
    <row r="7358" spans="10:16" x14ac:dyDescent="0.4">
      <c r="J7358" s="25"/>
      <c r="K7358" s="25"/>
      <c r="L7358" s="25"/>
      <c r="M7358" s="25"/>
      <c r="N7358" s="25"/>
      <c r="P7358" s="25"/>
    </row>
    <row r="7359" spans="10:16" x14ac:dyDescent="0.4">
      <c r="J7359" s="25"/>
      <c r="K7359" s="25"/>
      <c r="L7359" s="25"/>
      <c r="M7359" s="25"/>
      <c r="N7359" s="25"/>
      <c r="P7359" s="25"/>
    </row>
    <row r="7360" spans="10:16" x14ac:dyDescent="0.4">
      <c r="J7360" s="25"/>
      <c r="K7360" s="25"/>
      <c r="L7360" s="25"/>
      <c r="M7360" s="25"/>
      <c r="N7360" s="25"/>
      <c r="P7360" s="25"/>
    </row>
    <row r="7361" spans="10:16" x14ac:dyDescent="0.4">
      <c r="J7361" s="25"/>
      <c r="K7361" s="25"/>
      <c r="L7361" s="25"/>
      <c r="M7361" s="25"/>
      <c r="N7361" s="25"/>
      <c r="P7361" s="25"/>
    </row>
    <row r="7362" spans="10:16" x14ac:dyDescent="0.4">
      <c r="J7362" s="25"/>
      <c r="K7362" s="25"/>
      <c r="L7362" s="25"/>
      <c r="M7362" s="25"/>
      <c r="N7362" s="25"/>
      <c r="P7362" s="25"/>
    </row>
    <row r="7363" spans="10:16" x14ac:dyDescent="0.4">
      <c r="J7363" s="25"/>
      <c r="K7363" s="25"/>
      <c r="L7363" s="25"/>
      <c r="M7363" s="25"/>
      <c r="N7363" s="25"/>
      <c r="P7363" s="25"/>
    </row>
    <row r="7364" spans="10:16" x14ac:dyDescent="0.4">
      <c r="J7364" s="25"/>
      <c r="K7364" s="25"/>
      <c r="L7364" s="25"/>
      <c r="M7364" s="25"/>
      <c r="N7364" s="25"/>
      <c r="P7364" s="25"/>
    </row>
    <row r="7365" spans="10:16" x14ac:dyDescent="0.4">
      <c r="J7365" s="25"/>
      <c r="K7365" s="25"/>
      <c r="L7365" s="25"/>
      <c r="M7365" s="25"/>
      <c r="N7365" s="25"/>
      <c r="P7365" s="25"/>
    </row>
    <row r="7366" spans="10:16" x14ac:dyDescent="0.4">
      <c r="J7366" s="25"/>
      <c r="K7366" s="25"/>
      <c r="L7366" s="25"/>
      <c r="M7366" s="25"/>
      <c r="N7366" s="25"/>
      <c r="P7366" s="25"/>
    </row>
    <row r="7367" spans="10:16" x14ac:dyDescent="0.4">
      <c r="J7367" s="25"/>
      <c r="K7367" s="25"/>
      <c r="L7367" s="25"/>
      <c r="M7367" s="25"/>
      <c r="N7367" s="25"/>
      <c r="P7367" s="25"/>
    </row>
    <row r="7368" spans="10:16" x14ac:dyDescent="0.4">
      <c r="J7368" s="25"/>
      <c r="K7368" s="25"/>
      <c r="L7368" s="25"/>
      <c r="M7368" s="25"/>
      <c r="N7368" s="25"/>
      <c r="P7368" s="25"/>
    </row>
    <row r="7369" spans="10:16" x14ac:dyDescent="0.4">
      <c r="J7369" s="25"/>
      <c r="K7369" s="25"/>
      <c r="L7369" s="25"/>
      <c r="M7369" s="25"/>
      <c r="N7369" s="25"/>
      <c r="P7369" s="25"/>
    </row>
    <row r="7370" spans="10:16" x14ac:dyDescent="0.4">
      <c r="J7370" s="25"/>
      <c r="K7370" s="25"/>
      <c r="L7370" s="25"/>
      <c r="M7370" s="25"/>
      <c r="N7370" s="25"/>
      <c r="P7370" s="25"/>
    </row>
    <row r="7371" spans="10:16" x14ac:dyDescent="0.4">
      <c r="J7371" s="25"/>
      <c r="K7371" s="25"/>
      <c r="L7371" s="25"/>
      <c r="M7371" s="25"/>
      <c r="N7371" s="25"/>
      <c r="P7371" s="25"/>
    </row>
    <row r="7372" spans="10:16" x14ac:dyDescent="0.4">
      <c r="J7372" s="25"/>
      <c r="K7372" s="25"/>
      <c r="L7372" s="25"/>
      <c r="M7372" s="25"/>
      <c r="N7372" s="25"/>
      <c r="P7372" s="25"/>
    </row>
    <row r="7373" spans="10:16" x14ac:dyDescent="0.4">
      <c r="J7373" s="25"/>
      <c r="K7373" s="25"/>
      <c r="L7373" s="25"/>
      <c r="M7373" s="25"/>
      <c r="N7373" s="25"/>
      <c r="P7373" s="25"/>
    </row>
    <row r="7374" spans="10:16" x14ac:dyDescent="0.4">
      <c r="J7374" s="25"/>
      <c r="K7374" s="25"/>
      <c r="L7374" s="25"/>
      <c r="M7374" s="25"/>
      <c r="N7374" s="25"/>
      <c r="P7374" s="25"/>
    </row>
    <row r="7375" spans="10:16" x14ac:dyDescent="0.4">
      <c r="J7375" s="25"/>
      <c r="K7375" s="25"/>
      <c r="L7375" s="25"/>
      <c r="M7375" s="25"/>
      <c r="N7375" s="25"/>
      <c r="P7375" s="25"/>
    </row>
    <row r="7376" spans="10:16" x14ac:dyDescent="0.4">
      <c r="J7376" s="25"/>
      <c r="K7376" s="25"/>
      <c r="L7376" s="25"/>
      <c r="M7376" s="25"/>
      <c r="N7376" s="25"/>
      <c r="P7376" s="25"/>
    </row>
    <row r="7377" spans="10:16" x14ac:dyDescent="0.4">
      <c r="J7377" s="25"/>
      <c r="K7377" s="25"/>
      <c r="L7377" s="25"/>
      <c r="M7377" s="25"/>
      <c r="N7377" s="25"/>
      <c r="P7377" s="25"/>
    </row>
    <row r="7378" spans="10:16" x14ac:dyDescent="0.4">
      <c r="J7378" s="25"/>
      <c r="K7378" s="25"/>
      <c r="L7378" s="25"/>
      <c r="M7378" s="25"/>
      <c r="N7378" s="25"/>
      <c r="P7378" s="25"/>
    </row>
    <row r="7379" spans="10:16" x14ac:dyDescent="0.4">
      <c r="J7379" s="25"/>
      <c r="K7379" s="25"/>
      <c r="L7379" s="25"/>
      <c r="M7379" s="25"/>
      <c r="N7379" s="25"/>
      <c r="P7379" s="25"/>
    </row>
    <row r="7380" spans="10:16" x14ac:dyDescent="0.4">
      <c r="J7380" s="25"/>
      <c r="K7380" s="25"/>
      <c r="L7380" s="25"/>
      <c r="M7380" s="25"/>
      <c r="N7380" s="25"/>
      <c r="P7380" s="25"/>
    </row>
    <row r="7381" spans="10:16" x14ac:dyDescent="0.4">
      <c r="J7381" s="25"/>
      <c r="K7381" s="25"/>
      <c r="L7381" s="25"/>
      <c r="M7381" s="25"/>
      <c r="N7381" s="25"/>
      <c r="P7381" s="25"/>
    </row>
    <row r="7382" spans="10:16" x14ac:dyDescent="0.4">
      <c r="J7382" s="25"/>
      <c r="K7382" s="25"/>
      <c r="L7382" s="25"/>
      <c r="M7382" s="25"/>
      <c r="N7382" s="25"/>
      <c r="P7382" s="25"/>
    </row>
    <row r="7383" spans="10:16" x14ac:dyDescent="0.4">
      <c r="J7383" s="25"/>
      <c r="K7383" s="25"/>
      <c r="L7383" s="25"/>
      <c r="M7383" s="25"/>
      <c r="N7383" s="25"/>
      <c r="P7383" s="25"/>
    </row>
    <row r="7384" spans="10:16" x14ac:dyDescent="0.4">
      <c r="J7384" s="25"/>
      <c r="K7384" s="25"/>
      <c r="L7384" s="25"/>
      <c r="M7384" s="25"/>
      <c r="N7384" s="25"/>
      <c r="P7384" s="25"/>
    </row>
    <row r="7385" spans="10:16" x14ac:dyDescent="0.4">
      <c r="J7385" s="25"/>
      <c r="K7385" s="25"/>
      <c r="L7385" s="25"/>
      <c r="M7385" s="25"/>
      <c r="N7385" s="25"/>
      <c r="P7385" s="25"/>
    </row>
    <row r="7386" spans="10:16" x14ac:dyDescent="0.4">
      <c r="J7386" s="25"/>
      <c r="K7386" s="25"/>
      <c r="L7386" s="25"/>
      <c r="M7386" s="25"/>
      <c r="N7386" s="25"/>
      <c r="P7386" s="25"/>
    </row>
    <row r="7387" spans="10:16" x14ac:dyDescent="0.4">
      <c r="J7387" s="25"/>
      <c r="K7387" s="25"/>
      <c r="L7387" s="25"/>
      <c r="M7387" s="25"/>
      <c r="N7387" s="25"/>
      <c r="P7387" s="25"/>
    </row>
    <row r="7388" spans="10:16" x14ac:dyDescent="0.4">
      <c r="J7388" s="25"/>
      <c r="K7388" s="25"/>
      <c r="L7388" s="25"/>
      <c r="M7388" s="25"/>
      <c r="N7388" s="25"/>
      <c r="P7388" s="25"/>
    </row>
    <row r="7389" spans="10:16" x14ac:dyDescent="0.4">
      <c r="J7389" s="25"/>
      <c r="K7389" s="25"/>
      <c r="L7389" s="25"/>
      <c r="M7389" s="25"/>
      <c r="N7389" s="25"/>
      <c r="P7389" s="25"/>
    </row>
    <row r="7390" spans="10:16" x14ac:dyDescent="0.4">
      <c r="J7390" s="25"/>
      <c r="K7390" s="25"/>
      <c r="L7390" s="25"/>
      <c r="M7390" s="25"/>
      <c r="N7390" s="25"/>
      <c r="P7390" s="25"/>
    </row>
    <row r="7391" spans="10:16" x14ac:dyDescent="0.4">
      <c r="J7391" s="25"/>
      <c r="K7391" s="25"/>
      <c r="L7391" s="25"/>
      <c r="M7391" s="25"/>
      <c r="N7391" s="25"/>
      <c r="P7391" s="25"/>
    </row>
    <row r="7392" spans="10:16" x14ac:dyDescent="0.4">
      <c r="J7392" s="25"/>
      <c r="K7392" s="25"/>
      <c r="L7392" s="25"/>
      <c r="M7392" s="25"/>
      <c r="N7392" s="25"/>
      <c r="P7392" s="25"/>
    </row>
    <row r="7393" spans="10:16" x14ac:dyDescent="0.4">
      <c r="J7393" s="25"/>
      <c r="K7393" s="25"/>
      <c r="L7393" s="25"/>
      <c r="M7393" s="25"/>
      <c r="N7393" s="25"/>
      <c r="P7393" s="25"/>
    </row>
    <row r="7394" spans="10:16" x14ac:dyDescent="0.4">
      <c r="J7394" s="25"/>
      <c r="K7394" s="25"/>
      <c r="L7394" s="25"/>
      <c r="M7394" s="25"/>
      <c r="N7394" s="25"/>
      <c r="P7394" s="25"/>
    </row>
    <row r="7395" spans="10:16" x14ac:dyDescent="0.4">
      <c r="J7395" s="25"/>
      <c r="K7395" s="25"/>
      <c r="L7395" s="25"/>
      <c r="M7395" s="25"/>
      <c r="N7395" s="25"/>
      <c r="P7395" s="25"/>
    </row>
    <row r="7396" spans="10:16" x14ac:dyDescent="0.4">
      <c r="J7396" s="25"/>
      <c r="K7396" s="25"/>
      <c r="L7396" s="25"/>
      <c r="M7396" s="25"/>
      <c r="N7396" s="25"/>
      <c r="P7396" s="25"/>
    </row>
    <row r="7397" spans="10:16" x14ac:dyDescent="0.4">
      <c r="J7397" s="25"/>
      <c r="K7397" s="25"/>
      <c r="L7397" s="25"/>
      <c r="M7397" s="25"/>
      <c r="N7397" s="25"/>
      <c r="P7397" s="25"/>
    </row>
    <row r="7398" spans="10:16" x14ac:dyDescent="0.4">
      <c r="J7398" s="25"/>
      <c r="K7398" s="25"/>
      <c r="L7398" s="25"/>
      <c r="M7398" s="25"/>
      <c r="N7398" s="25"/>
      <c r="P7398" s="25"/>
    </row>
    <row r="7399" spans="10:16" x14ac:dyDescent="0.4">
      <c r="J7399" s="25"/>
      <c r="K7399" s="25"/>
      <c r="L7399" s="25"/>
      <c r="M7399" s="25"/>
      <c r="N7399" s="25"/>
      <c r="P7399" s="25"/>
    </row>
    <row r="7400" spans="10:16" x14ac:dyDescent="0.4">
      <c r="J7400" s="25"/>
      <c r="K7400" s="25"/>
      <c r="L7400" s="25"/>
      <c r="M7400" s="25"/>
      <c r="N7400" s="25"/>
      <c r="P7400" s="25"/>
    </row>
    <row r="7401" spans="10:16" x14ac:dyDescent="0.4">
      <c r="J7401" s="25"/>
      <c r="K7401" s="25"/>
      <c r="L7401" s="25"/>
      <c r="M7401" s="25"/>
      <c r="N7401" s="25"/>
      <c r="P7401" s="25"/>
    </row>
    <row r="7402" spans="10:16" x14ac:dyDescent="0.4">
      <c r="J7402" s="25"/>
      <c r="K7402" s="25"/>
      <c r="L7402" s="25"/>
      <c r="M7402" s="25"/>
      <c r="N7402" s="25"/>
      <c r="P7402" s="25"/>
    </row>
    <row r="7403" spans="10:16" x14ac:dyDescent="0.4">
      <c r="J7403" s="25"/>
      <c r="K7403" s="25"/>
      <c r="L7403" s="25"/>
      <c r="M7403" s="25"/>
      <c r="N7403" s="25"/>
      <c r="P7403" s="25"/>
    </row>
    <row r="7404" spans="10:16" x14ac:dyDescent="0.4">
      <c r="J7404" s="25"/>
      <c r="K7404" s="25"/>
      <c r="L7404" s="25"/>
      <c r="M7404" s="25"/>
      <c r="N7404" s="25"/>
      <c r="P7404" s="25"/>
    </row>
    <row r="7405" spans="10:16" x14ac:dyDescent="0.4">
      <c r="J7405" s="25"/>
      <c r="K7405" s="25"/>
      <c r="L7405" s="25"/>
      <c r="M7405" s="25"/>
      <c r="N7405" s="25"/>
      <c r="P7405" s="25"/>
    </row>
    <row r="7406" spans="10:16" x14ac:dyDescent="0.4">
      <c r="J7406" s="25"/>
      <c r="K7406" s="25"/>
      <c r="L7406" s="25"/>
      <c r="M7406" s="25"/>
      <c r="N7406" s="25"/>
      <c r="P7406" s="25"/>
    </row>
    <row r="7407" spans="10:16" x14ac:dyDescent="0.4">
      <c r="J7407" s="25"/>
      <c r="K7407" s="25"/>
      <c r="L7407" s="25"/>
      <c r="M7407" s="25"/>
      <c r="N7407" s="25"/>
      <c r="P7407" s="25"/>
    </row>
    <row r="7408" spans="10:16" x14ac:dyDescent="0.4">
      <c r="J7408" s="25"/>
      <c r="K7408" s="25"/>
      <c r="L7408" s="25"/>
      <c r="M7408" s="25"/>
      <c r="N7408" s="25"/>
      <c r="P7408" s="25"/>
    </row>
    <row r="7409" spans="10:16" x14ac:dyDescent="0.4">
      <c r="J7409" s="25"/>
      <c r="K7409" s="25"/>
      <c r="L7409" s="25"/>
      <c r="M7409" s="25"/>
      <c r="N7409" s="25"/>
      <c r="P7409" s="25"/>
    </row>
    <row r="7410" spans="10:16" x14ac:dyDescent="0.4">
      <c r="J7410" s="25"/>
      <c r="K7410" s="25"/>
      <c r="L7410" s="25"/>
      <c r="M7410" s="25"/>
      <c r="N7410" s="25"/>
      <c r="P7410" s="25"/>
    </row>
    <row r="7411" spans="10:16" x14ac:dyDescent="0.4">
      <c r="J7411" s="25"/>
      <c r="K7411" s="25"/>
      <c r="L7411" s="25"/>
      <c r="M7411" s="25"/>
      <c r="N7411" s="25"/>
      <c r="P7411" s="25"/>
    </row>
    <row r="7412" spans="10:16" x14ac:dyDescent="0.4">
      <c r="J7412" s="25"/>
      <c r="K7412" s="25"/>
      <c r="L7412" s="25"/>
      <c r="M7412" s="25"/>
      <c r="N7412" s="25"/>
      <c r="P7412" s="25"/>
    </row>
    <row r="7413" spans="10:16" x14ac:dyDescent="0.4">
      <c r="J7413" s="25"/>
      <c r="K7413" s="25"/>
      <c r="L7413" s="25"/>
      <c r="M7413" s="25"/>
      <c r="N7413" s="25"/>
      <c r="P7413" s="25"/>
    </row>
    <row r="7414" spans="10:16" x14ac:dyDescent="0.4">
      <c r="J7414" s="25"/>
      <c r="K7414" s="25"/>
      <c r="L7414" s="25"/>
      <c r="M7414" s="25"/>
      <c r="N7414" s="25"/>
      <c r="P7414" s="25"/>
    </row>
    <row r="7415" spans="10:16" x14ac:dyDescent="0.4">
      <c r="J7415" s="25"/>
      <c r="K7415" s="25"/>
      <c r="L7415" s="25"/>
      <c r="M7415" s="25"/>
      <c r="N7415" s="25"/>
      <c r="P7415" s="25"/>
    </row>
    <row r="7416" spans="10:16" x14ac:dyDescent="0.4">
      <c r="J7416" s="25"/>
      <c r="K7416" s="25"/>
      <c r="L7416" s="25"/>
      <c r="M7416" s="25"/>
      <c r="N7416" s="25"/>
      <c r="P7416" s="25"/>
    </row>
    <row r="7417" spans="10:16" x14ac:dyDescent="0.4">
      <c r="J7417" s="25"/>
      <c r="K7417" s="25"/>
      <c r="L7417" s="25"/>
      <c r="M7417" s="25"/>
      <c r="N7417" s="25"/>
      <c r="P7417" s="25"/>
    </row>
    <row r="7418" spans="10:16" x14ac:dyDescent="0.4">
      <c r="J7418" s="25"/>
      <c r="K7418" s="25"/>
      <c r="L7418" s="25"/>
      <c r="M7418" s="25"/>
      <c r="N7418" s="25"/>
      <c r="P7418" s="25"/>
    </row>
    <row r="7419" spans="10:16" x14ac:dyDescent="0.4">
      <c r="J7419" s="25"/>
      <c r="K7419" s="25"/>
      <c r="L7419" s="25"/>
      <c r="M7419" s="25"/>
      <c r="N7419" s="25"/>
      <c r="P7419" s="25"/>
    </row>
    <row r="7420" spans="10:16" x14ac:dyDescent="0.4">
      <c r="J7420" s="25"/>
      <c r="K7420" s="25"/>
      <c r="L7420" s="25"/>
      <c r="M7420" s="25"/>
      <c r="N7420" s="25"/>
      <c r="P7420" s="25"/>
    </row>
    <row r="7421" spans="10:16" x14ac:dyDescent="0.4">
      <c r="J7421" s="25"/>
      <c r="K7421" s="25"/>
      <c r="L7421" s="25"/>
      <c r="M7421" s="25"/>
      <c r="N7421" s="25"/>
      <c r="P7421" s="25"/>
    </row>
    <row r="7422" spans="10:16" x14ac:dyDescent="0.4">
      <c r="J7422" s="25"/>
      <c r="K7422" s="25"/>
      <c r="L7422" s="25"/>
      <c r="M7422" s="25"/>
      <c r="N7422" s="25"/>
      <c r="P7422" s="25"/>
    </row>
    <row r="7423" spans="10:16" x14ac:dyDescent="0.4">
      <c r="J7423" s="25"/>
      <c r="K7423" s="25"/>
      <c r="L7423" s="25"/>
      <c r="M7423" s="25"/>
      <c r="N7423" s="25"/>
      <c r="P7423" s="25"/>
    </row>
    <row r="7424" spans="10:16" x14ac:dyDescent="0.4">
      <c r="J7424" s="25"/>
      <c r="K7424" s="25"/>
      <c r="L7424" s="25"/>
      <c r="M7424" s="25"/>
      <c r="N7424" s="25"/>
      <c r="P7424" s="25"/>
    </row>
    <row r="7425" spans="10:16" x14ac:dyDescent="0.4">
      <c r="J7425" s="25"/>
      <c r="K7425" s="25"/>
      <c r="L7425" s="25"/>
      <c r="M7425" s="25"/>
      <c r="N7425" s="25"/>
      <c r="P7425" s="25"/>
    </row>
    <row r="7426" spans="10:16" x14ac:dyDescent="0.4">
      <c r="J7426" s="25"/>
      <c r="K7426" s="25"/>
      <c r="L7426" s="25"/>
      <c r="M7426" s="25"/>
      <c r="N7426" s="25"/>
      <c r="P7426" s="25"/>
    </row>
    <row r="7427" spans="10:16" x14ac:dyDescent="0.4">
      <c r="J7427" s="25"/>
      <c r="K7427" s="25"/>
      <c r="L7427" s="25"/>
      <c r="M7427" s="25"/>
      <c r="N7427" s="25"/>
      <c r="P7427" s="25"/>
    </row>
    <row r="7428" spans="10:16" x14ac:dyDescent="0.4">
      <c r="J7428" s="25"/>
      <c r="K7428" s="25"/>
      <c r="L7428" s="25"/>
      <c r="M7428" s="25"/>
      <c r="N7428" s="25"/>
      <c r="P7428" s="25"/>
    </row>
    <row r="7429" spans="10:16" x14ac:dyDescent="0.4">
      <c r="J7429" s="25"/>
      <c r="K7429" s="25"/>
      <c r="L7429" s="25"/>
      <c r="M7429" s="25"/>
      <c r="N7429" s="25"/>
      <c r="P7429" s="25"/>
    </row>
    <row r="7430" spans="10:16" x14ac:dyDescent="0.4">
      <c r="J7430" s="25"/>
      <c r="K7430" s="25"/>
      <c r="L7430" s="25"/>
      <c r="M7430" s="25"/>
      <c r="N7430" s="25"/>
      <c r="P7430" s="25"/>
    </row>
    <row r="7431" spans="10:16" x14ac:dyDescent="0.4">
      <c r="J7431" s="25"/>
      <c r="K7431" s="25"/>
      <c r="L7431" s="25"/>
      <c r="M7431" s="25"/>
      <c r="N7431" s="25"/>
      <c r="P7431" s="25"/>
    </row>
    <row r="7432" spans="10:16" x14ac:dyDescent="0.4">
      <c r="J7432" s="25"/>
      <c r="K7432" s="25"/>
      <c r="L7432" s="25"/>
      <c r="M7432" s="25"/>
      <c r="N7432" s="25"/>
      <c r="P7432" s="25"/>
    </row>
    <row r="7433" spans="10:16" x14ac:dyDescent="0.4">
      <c r="J7433" s="25"/>
      <c r="K7433" s="25"/>
      <c r="L7433" s="25"/>
      <c r="M7433" s="25"/>
      <c r="N7433" s="25"/>
      <c r="P7433" s="25"/>
    </row>
    <row r="7434" spans="10:16" x14ac:dyDescent="0.4">
      <c r="J7434" s="25"/>
      <c r="K7434" s="25"/>
      <c r="L7434" s="25"/>
      <c r="M7434" s="25"/>
      <c r="N7434" s="25"/>
      <c r="P7434" s="25"/>
    </row>
    <row r="7435" spans="10:16" x14ac:dyDescent="0.4">
      <c r="J7435" s="25"/>
      <c r="K7435" s="25"/>
      <c r="L7435" s="25"/>
      <c r="M7435" s="25"/>
      <c r="N7435" s="25"/>
      <c r="P7435" s="25"/>
    </row>
    <row r="7436" spans="10:16" x14ac:dyDescent="0.4">
      <c r="J7436" s="25"/>
      <c r="K7436" s="25"/>
      <c r="L7436" s="25"/>
      <c r="M7436" s="25"/>
      <c r="N7436" s="25"/>
      <c r="P7436" s="25"/>
    </row>
    <row r="7437" spans="10:16" x14ac:dyDescent="0.4">
      <c r="J7437" s="25"/>
      <c r="K7437" s="25"/>
      <c r="L7437" s="25"/>
      <c r="M7437" s="25"/>
      <c r="N7437" s="25"/>
      <c r="P7437" s="25"/>
    </row>
    <row r="7438" spans="10:16" x14ac:dyDescent="0.4">
      <c r="J7438" s="25"/>
      <c r="K7438" s="25"/>
      <c r="L7438" s="25"/>
      <c r="M7438" s="25"/>
      <c r="N7438" s="25"/>
      <c r="P7438" s="25"/>
    </row>
    <row r="7439" spans="10:16" x14ac:dyDescent="0.4">
      <c r="J7439" s="25"/>
      <c r="K7439" s="25"/>
      <c r="L7439" s="25"/>
      <c r="M7439" s="25"/>
      <c r="N7439" s="25"/>
      <c r="P7439" s="25"/>
    </row>
    <row r="7440" spans="10:16" x14ac:dyDescent="0.4">
      <c r="J7440" s="25"/>
      <c r="K7440" s="25"/>
      <c r="L7440" s="25"/>
      <c r="M7440" s="25"/>
      <c r="N7440" s="25"/>
      <c r="P7440" s="25"/>
    </row>
    <row r="7441" spans="10:16" x14ac:dyDescent="0.4">
      <c r="J7441" s="25"/>
      <c r="K7441" s="25"/>
      <c r="L7441" s="25"/>
      <c r="M7441" s="25"/>
      <c r="N7441" s="25"/>
      <c r="P7441" s="25"/>
    </row>
    <row r="7442" spans="10:16" x14ac:dyDescent="0.4">
      <c r="J7442" s="25"/>
      <c r="K7442" s="25"/>
      <c r="L7442" s="25"/>
      <c r="M7442" s="25"/>
      <c r="N7442" s="25"/>
      <c r="P7442" s="25"/>
    </row>
    <row r="7443" spans="10:16" x14ac:dyDescent="0.4">
      <c r="J7443" s="25"/>
      <c r="K7443" s="25"/>
      <c r="L7443" s="25"/>
      <c r="M7443" s="25"/>
      <c r="N7443" s="25"/>
      <c r="P7443" s="25"/>
    </row>
    <row r="7444" spans="10:16" x14ac:dyDescent="0.4">
      <c r="J7444" s="25"/>
      <c r="K7444" s="25"/>
      <c r="L7444" s="25"/>
      <c r="M7444" s="25"/>
      <c r="N7444" s="25"/>
      <c r="P7444" s="25"/>
    </row>
    <row r="7445" spans="10:16" x14ac:dyDescent="0.4">
      <c r="J7445" s="25"/>
      <c r="K7445" s="25"/>
      <c r="L7445" s="25"/>
      <c r="M7445" s="25"/>
      <c r="N7445" s="25"/>
      <c r="P7445" s="25"/>
    </row>
    <row r="7446" spans="10:16" x14ac:dyDescent="0.4">
      <c r="J7446" s="25"/>
      <c r="K7446" s="25"/>
      <c r="L7446" s="25"/>
      <c r="M7446" s="25"/>
      <c r="N7446" s="25"/>
      <c r="P7446" s="25"/>
    </row>
    <row r="7447" spans="10:16" x14ac:dyDescent="0.4">
      <c r="J7447" s="25"/>
      <c r="K7447" s="25"/>
      <c r="L7447" s="25"/>
      <c r="M7447" s="25"/>
      <c r="N7447" s="25"/>
      <c r="P7447" s="25"/>
    </row>
    <row r="7448" spans="10:16" x14ac:dyDescent="0.4">
      <c r="J7448" s="25"/>
      <c r="K7448" s="25"/>
      <c r="L7448" s="25"/>
      <c r="M7448" s="25"/>
      <c r="N7448" s="25"/>
      <c r="P7448" s="25"/>
    </row>
    <row r="7449" spans="10:16" x14ac:dyDescent="0.4">
      <c r="J7449" s="25"/>
      <c r="K7449" s="25"/>
      <c r="L7449" s="25"/>
      <c r="M7449" s="25"/>
      <c r="N7449" s="25"/>
      <c r="P7449" s="25"/>
    </row>
    <row r="7450" spans="10:16" x14ac:dyDescent="0.4">
      <c r="J7450" s="25"/>
      <c r="K7450" s="25"/>
      <c r="L7450" s="25"/>
      <c r="M7450" s="25"/>
      <c r="N7450" s="25"/>
      <c r="P7450" s="25"/>
    </row>
    <row r="7451" spans="10:16" x14ac:dyDescent="0.4">
      <c r="J7451" s="25"/>
      <c r="K7451" s="25"/>
      <c r="L7451" s="25"/>
      <c r="M7451" s="25"/>
      <c r="N7451" s="25"/>
      <c r="P7451" s="25"/>
    </row>
    <row r="7452" spans="10:16" x14ac:dyDescent="0.4">
      <c r="J7452" s="25"/>
      <c r="K7452" s="25"/>
      <c r="L7452" s="25"/>
      <c r="M7452" s="25"/>
      <c r="N7452" s="25"/>
      <c r="P7452" s="25"/>
    </row>
    <row r="7453" spans="10:16" x14ac:dyDescent="0.4">
      <c r="J7453" s="25"/>
      <c r="K7453" s="25"/>
      <c r="L7453" s="25"/>
      <c r="M7453" s="25"/>
      <c r="N7453" s="25"/>
      <c r="P7453" s="25"/>
    </row>
    <row r="7454" spans="10:16" x14ac:dyDescent="0.4">
      <c r="J7454" s="25"/>
      <c r="K7454" s="25"/>
      <c r="L7454" s="25"/>
      <c r="M7454" s="25"/>
      <c r="N7454" s="25"/>
      <c r="P7454" s="25"/>
    </row>
    <row r="7455" spans="10:16" x14ac:dyDescent="0.4">
      <c r="J7455" s="25"/>
      <c r="K7455" s="25"/>
      <c r="L7455" s="25"/>
      <c r="M7455" s="25"/>
      <c r="N7455" s="25"/>
      <c r="P7455" s="25"/>
    </row>
    <row r="7456" spans="10:16" x14ac:dyDescent="0.4">
      <c r="J7456" s="25"/>
      <c r="K7456" s="25"/>
      <c r="L7456" s="25"/>
      <c r="M7456" s="25"/>
      <c r="N7456" s="25"/>
      <c r="P7456" s="25"/>
    </row>
    <row r="7457" spans="10:16" x14ac:dyDescent="0.4">
      <c r="J7457" s="25"/>
      <c r="K7457" s="25"/>
      <c r="L7457" s="25"/>
      <c r="M7457" s="25"/>
      <c r="N7457" s="25"/>
      <c r="P7457" s="25"/>
    </row>
    <row r="7458" spans="10:16" x14ac:dyDescent="0.4">
      <c r="J7458" s="25"/>
      <c r="K7458" s="25"/>
      <c r="L7458" s="25"/>
      <c r="M7458" s="25"/>
      <c r="N7458" s="25"/>
      <c r="P7458" s="25"/>
    </row>
    <row r="7459" spans="10:16" x14ac:dyDescent="0.4">
      <c r="J7459" s="25"/>
      <c r="K7459" s="25"/>
      <c r="L7459" s="25"/>
      <c r="M7459" s="25"/>
      <c r="N7459" s="25"/>
      <c r="P7459" s="25"/>
    </row>
    <row r="7460" spans="10:16" x14ac:dyDescent="0.4">
      <c r="J7460" s="25"/>
      <c r="K7460" s="25"/>
      <c r="L7460" s="25"/>
      <c r="M7460" s="25"/>
      <c r="N7460" s="25"/>
      <c r="P7460" s="25"/>
    </row>
    <row r="7461" spans="10:16" x14ac:dyDescent="0.4">
      <c r="J7461" s="25"/>
      <c r="K7461" s="25"/>
      <c r="L7461" s="25"/>
      <c r="M7461" s="25"/>
      <c r="N7461" s="25"/>
      <c r="P7461" s="25"/>
    </row>
    <row r="7462" spans="10:16" x14ac:dyDescent="0.4">
      <c r="J7462" s="25"/>
      <c r="K7462" s="25"/>
      <c r="L7462" s="25"/>
      <c r="M7462" s="25"/>
      <c r="N7462" s="25"/>
      <c r="P7462" s="25"/>
    </row>
    <row r="7463" spans="10:16" x14ac:dyDescent="0.4">
      <c r="J7463" s="25"/>
      <c r="K7463" s="25"/>
      <c r="L7463" s="25"/>
      <c r="M7463" s="25"/>
      <c r="N7463" s="25"/>
      <c r="P7463" s="25"/>
    </row>
    <row r="7464" spans="10:16" x14ac:dyDescent="0.4">
      <c r="J7464" s="25"/>
      <c r="K7464" s="25"/>
      <c r="L7464" s="25"/>
      <c r="M7464" s="25"/>
      <c r="N7464" s="25"/>
      <c r="P7464" s="25"/>
    </row>
    <row r="7465" spans="10:16" x14ac:dyDescent="0.4">
      <c r="J7465" s="25"/>
      <c r="K7465" s="25"/>
      <c r="L7465" s="25"/>
      <c r="M7465" s="25"/>
      <c r="N7465" s="25"/>
      <c r="P7465" s="25"/>
    </row>
    <row r="7466" spans="10:16" x14ac:dyDescent="0.4">
      <c r="J7466" s="25"/>
      <c r="K7466" s="25"/>
      <c r="L7466" s="25"/>
      <c r="M7466" s="25"/>
      <c r="N7466" s="25"/>
      <c r="P7466" s="25"/>
    </row>
    <row r="7467" spans="10:16" x14ac:dyDescent="0.4">
      <c r="J7467" s="25"/>
      <c r="K7467" s="25"/>
      <c r="L7467" s="25"/>
      <c r="M7467" s="25"/>
      <c r="N7467" s="25"/>
      <c r="P7467" s="25"/>
    </row>
    <row r="7468" spans="10:16" x14ac:dyDescent="0.4">
      <c r="J7468" s="25"/>
      <c r="K7468" s="25"/>
      <c r="L7468" s="25"/>
      <c r="M7468" s="25"/>
      <c r="N7468" s="25"/>
      <c r="P7468" s="25"/>
    </row>
    <row r="7469" spans="10:16" x14ac:dyDescent="0.4">
      <c r="J7469" s="25"/>
      <c r="K7469" s="25"/>
      <c r="L7469" s="25"/>
      <c r="M7469" s="25"/>
      <c r="N7469" s="25"/>
      <c r="P7469" s="25"/>
    </row>
    <row r="7470" spans="10:16" x14ac:dyDescent="0.4">
      <c r="J7470" s="25"/>
      <c r="K7470" s="25"/>
      <c r="L7470" s="25"/>
      <c r="M7470" s="25"/>
      <c r="N7470" s="25"/>
      <c r="P7470" s="25"/>
    </row>
    <row r="7471" spans="10:16" x14ac:dyDescent="0.4">
      <c r="J7471" s="25"/>
      <c r="K7471" s="25"/>
      <c r="L7471" s="25"/>
      <c r="M7471" s="25"/>
      <c r="N7471" s="25"/>
      <c r="P7471" s="25"/>
    </row>
    <row r="7472" spans="10:16" x14ac:dyDescent="0.4">
      <c r="J7472" s="25"/>
      <c r="K7472" s="25"/>
      <c r="L7472" s="25"/>
      <c r="M7472" s="25"/>
      <c r="N7472" s="25"/>
      <c r="P7472" s="25"/>
    </row>
    <row r="7473" spans="10:16" x14ac:dyDescent="0.4">
      <c r="J7473" s="25"/>
      <c r="K7473" s="25"/>
      <c r="L7473" s="25"/>
      <c r="M7473" s="25"/>
      <c r="N7473" s="25"/>
      <c r="P7473" s="25"/>
    </row>
    <row r="7474" spans="10:16" x14ac:dyDescent="0.4">
      <c r="J7474" s="25"/>
      <c r="K7474" s="25"/>
      <c r="L7474" s="25"/>
      <c r="M7474" s="25"/>
      <c r="N7474" s="25"/>
      <c r="P7474" s="25"/>
    </row>
    <row r="7475" spans="10:16" x14ac:dyDescent="0.4">
      <c r="J7475" s="25"/>
      <c r="K7475" s="25"/>
      <c r="L7475" s="25"/>
      <c r="M7475" s="25"/>
      <c r="N7475" s="25"/>
      <c r="P7475" s="25"/>
    </row>
    <row r="7476" spans="10:16" x14ac:dyDescent="0.4">
      <c r="J7476" s="25"/>
      <c r="K7476" s="25"/>
      <c r="L7476" s="25"/>
      <c r="M7476" s="25"/>
      <c r="N7476" s="25"/>
      <c r="P7476" s="25"/>
    </row>
    <row r="7477" spans="10:16" x14ac:dyDescent="0.4">
      <c r="J7477" s="25"/>
      <c r="K7477" s="25"/>
      <c r="L7477" s="25"/>
      <c r="M7477" s="25"/>
      <c r="N7477" s="25"/>
      <c r="P7477" s="25"/>
    </row>
    <row r="7478" spans="10:16" x14ac:dyDescent="0.4">
      <c r="J7478" s="25"/>
      <c r="K7478" s="25"/>
      <c r="L7478" s="25"/>
      <c r="M7478" s="25"/>
      <c r="N7478" s="25"/>
      <c r="P7478" s="25"/>
    </row>
    <row r="7479" spans="10:16" x14ac:dyDescent="0.4">
      <c r="J7479" s="25"/>
      <c r="K7479" s="25"/>
      <c r="L7479" s="25"/>
      <c r="M7479" s="25"/>
      <c r="N7479" s="25"/>
      <c r="P7479" s="25"/>
    </row>
    <row r="7480" spans="10:16" x14ac:dyDescent="0.4">
      <c r="J7480" s="25"/>
      <c r="K7480" s="25"/>
      <c r="L7480" s="25"/>
      <c r="M7480" s="25"/>
      <c r="N7480" s="25"/>
      <c r="P7480" s="25"/>
    </row>
    <row r="7481" spans="10:16" x14ac:dyDescent="0.4">
      <c r="J7481" s="25"/>
      <c r="K7481" s="25"/>
      <c r="L7481" s="25"/>
      <c r="M7481" s="25"/>
      <c r="N7481" s="25"/>
      <c r="P7481" s="25"/>
    </row>
    <row r="7482" spans="10:16" x14ac:dyDescent="0.4">
      <c r="J7482" s="25"/>
      <c r="K7482" s="25"/>
      <c r="L7482" s="25"/>
      <c r="M7482" s="25"/>
      <c r="N7482" s="25"/>
      <c r="P7482" s="25"/>
    </row>
    <row r="7483" spans="10:16" x14ac:dyDescent="0.4">
      <c r="J7483" s="25"/>
      <c r="K7483" s="25"/>
      <c r="L7483" s="25"/>
      <c r="M7483" s="25"/>
      <c r="N7483" s="25"/>
      <c r="P7483" s="25"/>
    </row>
    <row r="7484" spans="10:16" x14ac:dyDescent="0.4">
      <c r="J7484" s="25"/>
      <c r="K7484" s="25"/>
      <c r="L7484" s="25"/>
      <c r="M7484" s="25"/>
      <c r="N7484" s="25"/>
      <c r="P7484" s="25"/>
    </row>
    <row r="7485" spans="10:16" x14ac:dyDescent="0.4">
      <c r="J7485" s="25"/>
      <c r="K7485" s="25"/>
      <c r="L7485" s="25"/>
      <c r="M7485" s="25"/>
      <c r="N7485" s="25"/>
      <c r="P7485" s="25"/>
    </row>
    <row r="7486" spans="10:16" x14ac:dyDescent="0.4">
      <c r="J7486" s="25"/>
      <c r="K7486" s="25"/>
      <c r="L7486" s="25"/>
      <c r="M7486" s="25"/>
      <c r="N7486" s="25"/>
      <c r="P7486" s="25"/>
    </row>
    <row r="7487" spans="10:16" x14ac:dyDescent="0.4">
      <c r="J7487" s="25"/>
      <c r="K7487" s="25"/>
      <c r="L7487" s="25"/>
      <c r="M7487" s="25"/>
      <c r="N7487" s="25"/>
      <c r="P7487" s="25"/>
    </row>
    <row r="7488" spans="10:16" x14ac:dyDescent="0.4">
      <c r="J7488" s="25"/>
      <c r="K7488" s="25"/>
      <c r="L7488" s="25"/>
      <c r="M7488" s="25"/>
      <c r="N7488" s="25"/>
      <c r="P7488" s="25"/>
    </row>
    <row r="7489" spans="10:16" x14ac:dyDescent="0.4">
      <c r="J7489" s="25"/>
      <c r="K7489" s="25"/>
      <c r="L7489" s="25"/>
      <c r="M7489" s="25"/>
      <c r="N7489" s="25"/>
      <c r="P7489" s="25"/>
    </row>
    <row r="7490" spans="10:16" x14ac:dyDescent="0.4">
      <c r="J7490" s="25"/>
      <c r="K7490" s="25"/>
      <c r="L7490" s="25"/>
      <c r="M7490" s="25"/>
      <c r="N7490" s="25"/>
      <c r="P7490" s="25"/>
    </row>
    <row r="7491" spans="10:16" x14ac:dyDescent="0.4">
      <c r="J7491" s="25"/>
      <c r="K7491" s="25"/>
      <c r="L7491" s="25"/>
      <c r="M7491" s="25"/>
      <c r="N7491" s="25"/>
      <c r="P7491" s="25"/>
    </row>
    <row r="7492" spans="10:16" x14ac:dyDescent="0.4">
      <c r="J7492" s="25"/>
      <c r="K7492" s="25"/>
      <c r="L7492" s="25"/>
      <c r="M7492" s="25"/>
      <c r="N7492" s="25"/>
      <c r="P7492" s="25"/>
    </row>
    <row r="7493" spans="10:16" x14ac:dyDescent="0.4">
      <c r="J7493" s="25"/>
      <c r="K7493" s="25"/>
      <c r="L7493" s="25"/>
      <c r="M7493" s="25"/>
      <c r="N7493" s="25"/>
      <c r="P7493" s="25"/>
    </row>
    <row r="7494" spans="10:16" x14ac:dyDescent="0.4">
      <c r="J7494" s="25"/>
      <c r="K7494" s="25"/>
      <c r="L7494" s="25"/>
      <c r="M7494" s="25"/>
      <c r="N7494" s="25"/>
      <c r="P7494" s="25"/>
    </row>
    <row r="7495" spans="10:16" x14ac:dyDescent="0.4">
      <c r="J7495" s="25"/>
      <c r="K7495" s="25"/>
      <c r="L7495" s="25"/>
      <c r="M7495" s="25"/>
      <c r="N7495" s="25"/>
      <c r="P7495" s="25"/>
    </row>
    <row r="7496" spans="10:16" x14ac:dyDescent="0.4">
      <c r="J7496" s="25"/>
      <c r="K7496" s="25"/>
      <c r="L7496" s="25"/>
      <c r="M7496" s="25"/>
      <c r="N7496" s="25"/>
      <c r="P7496" s="25"/>
    </row>
    <row r="7497" spans="10:16" x14ac:dyDescent="0.4">
      <c r="J7497" s="25"/>
      <c r="K7497" s="25"/>
      <c r="L7497" s="25"/>
      <c r="M7497" s="25"/>
      <c r="N7497" s="25"/>
      <c r="P7497" s="25"/>
    </row>
    <row r="7498" spans="10:16" x14ac:dyDescent="0.4">
      <c r="J7498" s="25"/>
      <c r="K7498" s="25"/>
      <c r="L7498" s="25"/>
      <c r="M7498" s="25"/>
      <c r="N7498" s="25"/>
      <c r="P7498" s="25"/>
    </row>
    <row r="7499" spans="10:16" x14ac:dyDescent="0.4">
      <c r="J7499" s="25"/>
      <c r="K7499" s="25"/>
      <c r="L7499" s="25"/>
      <c r="M7499" s="25"/>
      <c r="N7499" s="25"/>
      <c r="P7499" s="25"/>
    </row>
    <row r="7500" spans="10:16" x14ac:dyDescent="0.4">
      <c r="J7500" s="25"/>
      <c r="K7500" s="25"/>
      <c r="L7500" s="25"/>
      <c r="M7500" s="25"/>
      <c r="N7500" s="25"/>
      <c r="P7500" s="25"/>
    </row>
    <row r="7501" spans="10:16" x14ac:dyDescent="0.4">
      <c r="J7501" s="25"/>
      <c r="K7501" s="25"/>
      <c r="L7501" s="25"/>
      <c r="M7501" s="25"/>
      <c r="N7501" s="25"/>
      <c r="P7501" s="25"/>
    </row>
    <row r="7502" spans="10:16" x14ac:dyDescent="0.4">
      <c r="J7502" s="25"/>
      <c r="K7502" s="25"/>
      <c r="L7502" s="25"/>
      <c r="M7502" s="25"/>
      <c r="N7502" s="25"/>
      <c r="P7502" s="25"/>
    </row>
    <row r="7503" spans="10:16" x14ac:dyDescent="0.4">
      <c r="J7503" s="25"/>
      <c r="K7503" s="25"/>
      <c r="L7503" s="25"/>
      <c r="M7503" s="25"/>
      <c r="N7503" s="25"/>
      <c r="P7503" s="25"/>
    </row>
    <row r="7504" spans="10:16" x14ac:dyDescent="0.4">
      <c r="J7504" s="25"/>
      <c r="K7504" s="25"/>
      <c r="L7504" s="25"/>
      <c r="M7504" s="25"/>
      <c r="N7504" s="25"/>
      <c r="P7504" s="25"/>
    </row>
    <row r="7505" spans="10:16" x14ac:dyDescent="0.4">
      <c r="J7505" s="25"/>
      <c r="K7505" s="25"/>
      <c r="L7505" s="25"/>
      <c r="M7505" s="25"/>
      <c r="N7505" s="25"/>
      <c r="P7505" s="25"/>
    </row>
    <row r="7506" spans="10:16" x14ac:dyDescent="0.4">
      <c r="J7506" s="25"/>
      <c r="K7506" s="25"/>
      <c r="L7506" s="25"/>
      <c r="M7506" s="25"/>
      <c r="N7506" s="25"/>
      <c r="P7506" s="25"/>
    </row>
    <row r="7507" spans="10:16" x14ac:dyDescent="0.4">
      <c r="J7507" s="25"/>
      <c r="K7507" s="25"/>
      <c r="L7507" s="25"/>
      <c r="M7507" s="25"/>
      <c r="N7507" s="25"/>
      <c r="P7507" s="25"/>
    </row>
    <row r="7508" spans="10:16" x14ac:dyDescent="0.4">
      <c r="J7508" s="25"/>
      <c r="K7508" s="25"/>
      <c r="L7508" s="25"/>
      <c r="M7508" s="25"/>
      <c r="N7508" s="25"/>
      <c r="P7508" s="25"/>
    </row>
    <row r="7509" spans="10:16" x14ac:dyDescent="0.4">
      <c r="J7509" s="25"/>
      <c r="K7509" s="25"/>
      <c r="L7509" s="25"/>
      <c r="M7509" s="25"/>
      <c r="N7509" s="25"/>
      <c r="P7509" s="25"/>
    </row>
    <row r="7510" spans="10:16" x14ac:dyDescent="0.4">
      <c r="J7510" s="25"/>
      <c r="K7510" s="25"/>
      <c r="L7510" s="25"/>
      <c r="M7510" s="25"/>
      <c r="N7510" s="25"/>
      <c r="P7510" s="25"/>
    </row>
    <row r="7511" spans="10:16" x14ac:dyDescent="0.4">
      <c r="J7511" s="25"/>
      <c r="K7511" s="25"/>
      <c r="L7511" s="25"/>
      <c r="M7511" s="25"/>
      <c r="N7511" s="25"/>
      <c r="P7511" s="25"/>
    </row>
    <row r="7512" spans="10:16" x14ac:dyDescent="0.4">
      <c r="J7512" s="25"/>
      <c r="K7512" s="25"/>
      <c r="L7512" s="25"/>
      <c r="M7512" s="25"/>
      <c r="N7512" s="25"/>
      <c r="P7512" s="25"/>
    </row>
    <row r="7513" spans="10:16" x14ac:dyDescent="0.4">
      <c r="J7513" s="25"/>
      <c r="K7513" s="25"/>
      <c r="L7513" s="25"/>
      <c r="M7513" s="25"/>
      <c r="N7513" s="25"/>
      <c r="P7513" s="25"/>
    </row>
    <row r="7514" spans="10:16" x14ac:dyDescent="0.4">
      <c r="J7514" s="25"/>
      <c r="K7514" s="25"/>
      <c r="L7514" s="25"/>
      <c r="M7514" s="25"/>
      <c r="N7514" s="25"/>
      <c r="P7514" s="25"/>
    </row>
    <row r="7515" spans="10:16" x14ac:dyDescent="0.4">
      <c r="J7515" s="25"/>
      <c r="K7515" s="25"/>
      <c r="L7515" s="25"/>
      <c r="M7515" s="25"/>
      <c r="N7515" s="25"/>
      <c r="P7515" s="25"/>
    </row>
    <row r="7516" spans="10:16" x14ac:dyDescent="0.4">
      <c r="J7516" s="25"/>
      <c r="K7516" s="25"/>
      <c r="L7516" s="25"/>
      <c r="M7516" s="25"/>
      <c r="N7516" s="25"/>
      <c r="P7516" s="25"/>
    </row>
    <row r="7517" spans="10:16" x14ac:dyDescent="0.4">
      <c r="J7517" s="25"/>
      <c r="K7517" s="25"/>
      <c r="L7517" s="25"/>
      <c r="M7517" s="25"/>
      <c r="N7517" s="25"/>
      <c r="P7517" s="25"/>
    </row>
    <row r="7518" spans="10:16" x14ac:dyDescent="0.4">
      <c r="J7518" s="25"/>
      <c r="K7518" s="25"/>
      <c r="L7518" s="25"/>
      <c r="M7518" s="25"/>
      <c r="N7518" s="25"/>
      <c r="P7518" s="25"/>
    </row>
    <row r="7519" spans="10:16" x14ac:dyDescent="0.4">
      <c r="J7519" s="25"/>
      <c r="K7519" s="25"/>
      <c r="L7519" s="25"/>
      <c r="M7519" s="25"/>
      <c r="N7519" s="25"/>
      <c r="P7519" s="25"/>
    </row>
    <row r="7520" spans="10:16" x14ac:dyDescent="0.4">
      <c r="J7520" s="25"/>
      <c r="K7520" s="25"/>
      <c r="L7520" s="25"/>
      <c r="M7520" s="25"/>
      <c r="N7520" s="25"/>
      <c r="P7520" s="25"/>
    </row>
    <row r="7521" spans="10:16" x14ac:dyDescent="0.4">
      <c r="J7521" s="25"/>
      <c r="K7521" s="25"/>
      <c r="L7521" s="25"/>
      <c r="M7521" s="25"/>
      <c r="N7521" s="25"/>
      <c r="P7521" s="25"/>
    </row>
    <row r="7522" spans="10:16" x14ac:dyDescent="0.4">
      <c r="J7522" s="25"/>
      <c r="K7522" s="25"/>
      <c r="L7522" s="25"/>
      <c r="M7522" s="25"/>
      <c r="N7522" s="25"/>
      <c r="P7522" s="25"/>
    </row>
    <row r="7523" spans="10:16" x14ac:dyDescent="0.4">
      <c r="J7523" s="25"/>
      <c r="K7523" s="25"/>
      <c r="L7523" s="25"/>
      <c r="M7523" s="25"/>
      <c r="N7523" s="25"/>
      <c r="P7523" s="25"/>
    </row>
    <row r="7524" spans="10:16" x14ac:dyDescent="0.4">
      <c r="J7524" s="25"/>
      <c r="K7524" s="25"/>
      <c r="L7524" s="25"/>
      <c r="M7524" s="25"/>
      <c r="N7524" s="25"/>
      <c r="P7524" s="25"/>
    </row>
    <row r="7525" spans="10:16" x14ac:dyDescent="0.4">
      <c r="J7525" s="25"/>
      <c r="K7525" s="25"/>
      <c r="L7525" s="25"/>
      <c r="M7525" s="25"/>
      <c r="N7525" s="25"/>
      <c r="P7525" s="25"/>
    </row>
    <row r="7526" spans="10:16" x14ac:dyDescent="0.4">
      <c r="J7526" s="25"/>
      <c r="K7526" s="25"/>
      <c r="L7526" s="25"/>
      <c r="M7526" s="25"/>
      <c r="N7526" s="25"/>
      <c r="P7526" s="25"/>
    </row>
    <row r="7527" spans="10:16" x14ac:dyDescent="0.4">
      <c r="J7527" s="25"/>
      <c r="K7527" s="25"/>
      <c r="L7527" s="25"/>
      <c r="M7527" s="25"/>
      <c r="N7527" s="25"/>
      <c r="P7527" s="25"/>
    </row>
    <row r="7528" spans="10:16" x14ac:dyDescent="0.4">
      <c r="J7528" s="25"/>
      <c r="K7528" s="25"/>
      <c r="L7528" s="25"/>
      <c r="M7528" s="25"/>
      <c r="N7528" s="25"/>
      <c r="P7528" s="25"/>
    </row>
    <row r="7529" spans="10:16" x14ac:dyDescent="0.4">
      <c r="J7529" s="25"/>
      <c r="K7529" s="25"/>
      <c r="L7529" s="25"/>
      <c r="M7529" s="25"/>
      <c r="N7529" s="25"/>
      <c r="P7529" s="25"/>
    </row>
    <row r="7530" spans="10:16" x14ac:dyDescent="0.4">
      <c r="J7530" s="25"/>
      <c r="K7530" s="25"/>
      <c r="L7530" s="25"/>
      <c r="M7530" s="25"/>
      <c r="N7530" s="25"/>
      <c r="P7530" s="25"/>
    </row>
    <row r="7531" spans="10:16" x14ac:dyDescent="0.4">
      <c r="J7531" s="25"/>
      <c r="K7531" s="25"/>
      <c r="L7531" s="25"/>
      <c r="M7531" s="25"/>
      <c r="N7531" s="25"/>
      <c r="P7531" s="25"/>
    </row>
    <row r="7532" spans="10:16" x14ac:dyDescent="0.4">
      <c r="J7532" s="25"/>
      <c r="K7532" s="25"/>
      <c r="L7532" s="25"/>
      <c r="M7532" s="25"/>
      <c r="N7532" s="25"/>
      <c r="P7532" s="25"/>
    </row>
    <row r="7533" spans="10:16" x14ac:dyDescent="0.4">
      <c r="J7533" s="25"/>
      <c r="K7533" s="25"/>
      <c r="L7533" s="25"/>
      <c r="M7533" s="25"/>
      <c r="N7533" s="25"/>
      <c r="P7533" s="25"/>
    </row>
    <row r="7534" spans="10:16" x14ac:dyDescent="0.4">
      <c r="J7534" s="25"/>
      <c r="K7534" s="25"/>
      <c r="L7534" s="25"/>
      <c r="M7534" s="25"/>
      <c r="N7534" s="25"/>
      <c r="P7534" s="25"/>
    </row>
    <row r="7535" spans="10:16" x14ac:dyDescent="0.4">
      <c r="J7535" s="25"/>
      <c r="K7535" s="25"/>
      <c r="L7535" s="25"/>
      <c r="M7535" s="25"/>
      <c r="N7535" s="25"/>
      <c r="P7535" s="25"/>
    </row>
    <row r="7536" spans="10:16" x14ac:dyDescent="0.4">
      <c r="J7536" s="25"/>
      <c r="K7536" s="25"/>
      <c r="L7536" s="25"/>
      <c r="M7536" s="25"/>
      <c r="N7536" s="25"/>
      <c r="P7536" s="25"/>
    </row>
    <row r="7537" spans="10:16" x14ac:dyDescent="0.4">
      <c r="J7537" s="25"/>
      <c r="K7537" s="25"/>
      <c r="L7537" s="25"/>
      <c r="M7537" s="25"/>
      <c r="N7537" s="25"/>
      <c r="P7537" s="25"/>
    </row>
    <row r="7538" spans="10:16" x14ac:dyDescent="0.4">
      <c r="J7538" s="25"/>
      <c r="K7538" s="25"/>
      <c r="L7538" s="25"/>
      <c r="M7538" s="25"/>
      <c r="N7538" s="25"/>
      <c r="P7538" s="25"/>
    </row>
    <row r="7539" spans="10:16" x14ac:dyDescent="0.4">
      <c r="J7539" s="25"/>
      <c r="K7539" s="25"/>
      <c r="L7539" s="25"/>
      <c r="M7539" s="25"/>
      <c r="N7539" s="25"/>
      <c r="P7539" s="25"/>
    </row>
    <row r="7540" spans="10:16" x14ac:dyDescent="0.4">
      <c r="J7540" s="25"/>
      <c r="K7540" s="25"/>
      <c r="L7540" s="25"/>
      <c r="M7540" s="25"/>
      <c r="N7540" s="25"/>
      <c r="P7540" s="25"/>
    </row>
    <row r="7541" spans="10:16" x14ac:dyDescent="0.4">
      <c r="J7541" s="25"/>
      <c r="K7541" s="25"/>
      <c r="L7541" s="25"/>
      <c r="M7541" s="25"/>
      <c r="N7541" s="25"/>
      <c r="P7541" s="25"/>
    </row>
    <row r="7542" spans="10:16" x14ac:dyDescent="0.4">
      <c r="J7542" s="25"/>
      <c r="K7542" s="25"/>
      <c r="L7542" s="25"/>
      <c r="M7542" s="25"/>
      <c r="N7542" s="25"/>
      <c r="P7542" s="25"/>
    </row>
    <row r="7543" spans="10:16" x14ac:dyDescent="0.4">
      <c r="J7543" s="25"/>
      <c r="K7543" s="25"/>
      <c r="L7543" s="25"/>
      <c r="M7543" s="25"/>
      <c r="N7543" s="25"/>
      <c r="P7543" s="25"/>
    </row>
    <row r="7544" spans="10:16" x14ac:dyDescent="0.4">
      <c r="J7544" s="25"/>
      <c r="K7544" s="25"/>
      <c r="L7544" s="25"/>
      <c r="M7544" s="25"/>
      <c r="N7544" s="25"/>
      <c r="P7544" s="25"/>
    </row>
    <row r="7545" spans="10:16" x14ac:dyDescent="0.4">
      <c r="J7545" s="25"/>
      <c r="K7545" s="25"/>
      <c r="L7545" s="25"/>
      <c r="M7545" s="25"/>
      <c r="N7545" s="25"/>
      <c r="P7545" s="25"/>
    </row>
    <row r="7546" spans="10:16" x14ac:dyDescent="0.4">
      <c r="J7546" s="25"/>
      <c r="K7546" s="25"/>
      <c r="L7546" s="25"/>
      <c r="M7546" s="25"/>
      <c r="N7546" s="25"/>
      <c r="P7546" s="25"/>
    </row>
    <row r="7547" spans="10:16" x14ac:dyDescent="0.4">
      <c r="J7547" s="25"/>
      <c r="K7547" s="25"/>
      <c r="L7547" s="25"/>
      <c r="M7547" s="25"/>
      <c r="N7547" s="25"/>
      <c r="P7547" s="25"/>
    </row>
    <row r="7548" spans="10:16" x14ac:dyDescent="0.4">
      <c r="J7548" s="25"/>
      <c r="K7548" s="25"/>
      <c r="L7548" s="25"/>
      <c r="M7548" s="25"/>
      <c r="N7548" s="25"/>
      <c r="P7548" s="25"/>
    </row>
    <row r="7549" spans="10:16" x14ac:dyDescent="0.4">
      <c r="J7549" s="25"/>
      <c r="K7549" s="25"/>
      <c r="L7549" s="25"/>
      <c r="M7549" s="25"/>
      <c r="N7549" s="25"/>
      <c r="P7549" s="25"/>
    </row>
    <row r="7550" spans="10:16" x14ac:dyDescent="0.4">
      <c r="J7550" s="25"/>
      <c r="K7550" s="25"/>
      <c r="L7550" s="25"/>
      <c r="M7550" s="25"/>
      <c r="N7550" s="25"/>
      <c r="P7550" s="25"/>
    </row>
    <row r="7551" spans="10:16" x14ac:dyDescent="0.4">
      <c r="J7551" s="25"/>
      <c r="K7551" s="25"/>
      <c r="L7551" s="25"/>
      <c r="M7551" s="25"/>
      <c r="N7551" s="25"/>
      <c r="P7551" s="25"/>
    </row>
    <row r="7552" spans="10:16" x14ac:dyDescent="0.4">
      <c r="J7552" s="25"/>
      <c r="K7552" s="25"/>
      <c r="L7552" s="25"/>
      <c r="M7552" s="25"/>
      <c r="N7552" s="25"/>
      <c r="P7552" s="25"/>
    </row>
    <row r="7553" spans="10:16" x14ac:dyDescent="0.4">
      <c r="J7553" s="25"/>
      <c r="K7553" s="25"/>
      <c r="L7553" s="25"/>
      <c r="M7553" s="25"/>
      <c r="N7553" s="25"/>
      <c r="P7553" s="25"/>
    </row>
    <row r="7554" spans="10:16" x14ac:dyDescent="0.4">
      <c r="J7554" s="25"/>
      <c r="K7554" s="25"/>
      <c r="L7554" s="25"/>
      <c r="M7554" s="25"/>
      <c r="N7554" s="25"/>
      <c r="P7554" s="25"/>
    </row>
    <row r="7555" spans="10:16" x14ac:dyDescent="0.4">
      <c r="J7555" s="25"/>
      <c r="K7555" s="25"/>
      <c r="L7555" s="25"/>
      <c r="M7555" s="25"/>
      <c r="N7555" s="25"/>
      <c r="P7555" s="25"/>
    </row>
    <row r="7556" spans="10:16" x14ac:dyDescent="0.4">
      <c r="J7556" s="25"/>
      <c r="K7556" s="25"/>
      <c r="L7556" s="25"/>
      <c r="M7556" s="25"/>
      <c r="N7556" s="25"/>
      <c r="P7556" s="25"/>
    </row>
    <row r="7557" spans="10:16" x14ac:dyDescent="0.4">
      <c r="J7557" s="25"/>
      <c r="K7557" s="25"/>
      <c r="L7557" s="25"/>
      <c r="M7557" s="25"/>
      <c r="N7557" s="25"/>
      <c r="P7557" s="25"/>
    </row>
    <row r="7558" spans="10:16" x14ac:dyDescent="0.4">
      <c r="J7558" s="25"/>
      <c r="K7558" s="25"/>
      <c r="L7558" s="25"/>
      <c r="M7558" s="25"/>
      <c r="N7558" s="25"/>
      <c r="P7558" s="25"/>
    </row>
    <row r="7559" spans="10:16" x14ac:dyDescent="0.4">
      <c r="J7559" s="25"/>
      <c r="K7559" s="25"/>
      <c r="L7559" s="25"/>
      <c r="M7559" s="25"/>
      <c r="N7559" s="25"/>
      <c r="P7559" s="25"/>
    </row>
    <row r="7560" spans="10:16" x14ac:dyDescent="0.4">
      <c r="J7560" s="25"/>
      <c r="K7560" s="25"/>
      <c r="L7560" s="25"/>
      <c r="M7560" s="25"/>
      <c r="N7560" s="25"/>
      <c r="P7560" s="25"/>
    </row>
    <row r="7561" spans="10:16" x14ac:dyDescent="0.4">
      <c r="J7561" s="25"/>
      <c r="K7561" s="25"/>
      <c r="L7561" s="25"/>
      <c r="M7561" s="25"/>
      <c r="N7561" s="25"/>
      <c r="P7561" s="25"/>
    </row>
    <row r="7562" spans="10:16" x14ac:dyDescent="0.4">
      <c r="J7562" s="25"/>
      <c r="K7562" s="25"/>
      <c r="L7562" s="25"/>
      <c r="M7562" s="25"/>
      <c r="N7562" s="25"/>
      <c r="P7562" s="25"/>
    </row>
    <row r="7563" spans="10:16" x14ac:dyDescent="0.4">
      <c r="J7563" s="25"/>
      <c r="K7563" s="25"/>
      <c r="L7563" s="25"/>
      <c r="M7563" s="25"/>
      <c r="N7563" s="25"/>
      <c r="P7563" s="25"/>
    </row>
    <row r="7564" spans="10:16" x14ac:dyDescent="0.4">
      <c r="J7564" s="25"/>
      <c r="K7564" s="25"/>
      <c r="L7564" s="25"/>
      <c r="M7564" s="25"/>
      <c r="N7564" s="25"/>
      <c r="P7564" s="25"/>
    </row>
    <row r="7565" spans="10:16" x14ac:dyDescent="0.4">
      <c r="J7565" s="25"/>
      <c r="K7565" s="25"/>
      <c r="L7565" s="25"/>
      <c r="M7565" s="25"/>
      <c r="N7565" s="25"/>
      <c r="P7565" s="25"/>
    </row>
    <row r="7566" spans="10:16" x14ac:dyDescent="0.4">
      <c r="J7566" s="25"/>
      <c r="K7566" s="25"/>
      <c r="L7566" s="25"/>
      <c r="M7566" s="25"/>
      <c r="N7566" s="25"/>
      <c r="P7566" s="25"/>
    </row>
    <row r="7567" spans="10:16" x14ac:dyDescent="0.4">
      <c r="J7567" s="25"/>
      <c r="K7567" s="25"/>
      <c r="L7567" s="25"/>
      <c r="M7567" s="25"/>
      <c r="N7567" s="25"/>
      <c r="P7567" s="25"/>
    </row>
    <row r="7568" spans="10:16" x14ac:dyDescent="0.4">
      <c r="J7568" s="25"/>
      <c r="K7568" s="25"/>
      <c r="L7568" s="25"/>
      <c r="M7568" s="25"/>
      <c r="N7568" s="25"/>
      <c r="P7568" s="25"/>
    </row>
    <row r="7569" spans="10:16" x14ac:dyDescent="0.4">
      <c r="J7569" s="25"/>
      <c r="K7569" s="25"/>
      <c r="L7569" s="25"/>
      <c r="M7569" s="25"/>
      <c r="N7569" s="25"/>
      <c r="P7569" s="25"/>
    </row>
    <row r="7570" spans="10:16" x14ac:dyDescent="0.4">
      <c r="J7570" s="25"/>
      <c r="K7570" s="25"/>
      <c r="L7570" s="25"/>
      <c r="M7570" s="25"/>
      <c r="N7570" s="25"/>
      <c r="P7570" s="25"/>
    </row>
    <row r="7571" spans="10:16" x14ac:dyDescent="0.4">
      <c r="J7571" s="25"/>
      <c r="K7571" s="25"/>
      <c r="L7571" s="25"/>
      <c r="M7571" s="25"/>
      <c r="N7571" s="25"/>
      <c r="P7571" s="25"/>
    </row>
    <row r="7572" spans="10:16" x14ac:dyDescent="0.4">
      <c r="J7572" s="25"/>
      <c r="K7572" s="25"/>
      <c r="L7572" s="25"/>
      <c r="M7572" s="25"/>
      <c r="N7572" s="25"/>
      <c r="P7572" s="25"/>
    </row>
    <row r="7573" spans="10:16" x14ac:dyDescent="0.4">
      <c r="J7573" s="25"/>
      <c r="K7573" s="25"/>
      <c r="L7573" s="25"/>
      <c r="M7573" s="25"/>
      <c r="N7573" s="25"/>
      <c r="P7573" s="25"/>
    </row>
    <row r="7574" spans="10:16" x14ac:dyDescent="0.4">
      <c r="J7574" s="25"/>
      <c r="K7574" s="25"/>
      <c r="L7574" s="25"/>
      <c r="M7574" s="25"/>
      <c r="N7574" s="25"/>
      <c r="P7574" s="25"/>
    </row>
    <row r="7575" spans="10:16" x14ac:dyDescent="0.4">
      <c r="J7575" s="25"/>
      <c r="K7575" s="25"/>
      <c r="L7575" s="25"/>
      <c r="M7575" s="25"/>
      <c r="N7575" s="25"/>
      <c r="P7575" s="25"/>
    </row>
    <row r="7576" spans="10:16" x14ac:dyDescent="0.4">
      <c r="J7576" s="25"/>
      <c r="K7576" s="25"/>
      <c r="L7576" s="25"/>
      <c r="M7576" s="25"/>
      <c r="N7576" s="25"/>
      <c r="P7576" s="25"/>
    </row>
    <row r="7577" spans="10:16" x14ac:dyDescent="0.4">
      <c r="J7577" s="25"/>
      <c r="K7577" s="25"/>
      <c r="L7577" s="25"/>
      <c r="M7577" s="25"/>
      <c r="N7577" s="25"/>
      <c r="P7577" s="25"/>
    </row>
    <row r="7578" spans="10:16" x14ac:dyDescent="0.4">
      <c r="J7578" s="25"/>
      <c r="K7578" s="25"/>
      <c r="L7578" s="25"/>
      <c r="M7578" s="25"/>
      <c r="N7578" s="25"/>
      <c r="P7578" s="25"/>
    </row>
    <row r="7579" spans="10:16" x14ac:dyDescent="0.4">
      <c r="J7579" s="25"/>
      <c r="K7579" s="25"/>
      <c r="L7579" s="25"/>
      <c r="M7579" s="25"/>
      <c r="N7579" s="25"/>
      <c r="P7579" s="25"/>
    </row>
    <row r="7580" spans="10:16" x14ac:dyDescent="0.4">
      <c r="J7580" s="25"/>
      <c r="K7580" s="25"/>
      <c r="L7580" s="25"/>
      <c r="M7580" s="25"/>
      <c r="N7580" s="25"/>
      <c r="P7580" s="25"/>
    </row>
    <row r="7581" spans="10:16" x14ac:dyDescent="0.4">
      <c r="J7581" s="25"/>
      <c r="K7581" s="25"/>
      <c r="L7581" s="25"/>
      <c r="M7581" s="25"/>
      <c r="N7581" s="25"/>
      <c r="P7581" s="25"/>
    </row>
    <row r="7582" spans="10:16" x14ac:dyDescent="0.4">
      <c r="J7582" s="25"/>
      <c r="K7582" s="25"/>
      <c r="L7582" s="25"/>
      <c r="M7582" s="25"/>
      <c r="N7582" s="25"/>
      <c r="P7582" s="25"/>
    </row>
    <row r="7583" spans="10:16" x14ac:dyDescent="0.4">
      <c r="J7583" s="25"/>
      <c r="K7583" s="25"/>
      <c r="L7583" s="25"/>
      <c r="M7583" s="25"/>
      <c r="N7583" s="25"/>
      <c r="P7583" s="25"/>
    </row>
    <row r="7584" spans="10:16" x14ac:dyDescent="0.4">
      <c r="J7584" s="25"/>
      <c r="K7584" s="25"/>
      <c r="L7584" s="25"/>
      <c r="M7584" s="25"/>
      <c r="N7584" s="25"/>
      <c r="P7584" s="25"/>
    </row>
    <row r="7585" spans="10:16" x14ac:dyDescent="0.4">
      <c r="J7585" s="25"/>
      <c r="K7585" s="25"/>
      <c r="L7585" s="25"/>
      <c r="M7585" s="25"/>
      <c r="N7585" s="25"/>
      <c r="P7585" s="25"/>
    </row>
    <row r="7586" spans="10:16" x14ac:dyDescent="0.4">
      <c r="J7586" s="25"/>
      <c r="K7586" s="25"/>
      <c r="L7586" s="25"/>
      <c r="M7586" s="25"/>
      <c r="N7586" s="25"/>
      <c r="P7586" s="25"/>
    </row>
    <row r="7587" spans="10:16" x14ac:dyDescent="0.4">
      <c r="J7587" s="25"/>
      <c r="K7587" s="25"/>
      <c r="L7587" s="25"/>
      <c r="M7587" s="25"/>
      <c r="N7587" s="25"/>
      <c r="P7587" s="25"/>
    </row>
    <row r="7588" spans="10:16" x14ac:dyDescent="0.4">
      <c r="J7588" s="25"/>
      <c r="K7588" s="25"/>
      <c r="L7588" s="25"/>
      <c r="M7588" s="25"/>
      <c r="N7588" s="25"/>
      <c r="P7588" s="25"/>
    </row>
    <row r="7589" spans="10:16" x14ac:dyDescent="0.4">
      <c r="J7589" s="25"/>
      <c r="K7589" s="25"/>
      <c r="L7589" s="25"/>
      <c r="M7589" s="25"/>
      <c r="N7589" s="25"/>
      <c r="P7589" s="25"/>
    </row>
    <row r="7590" spans="10:16" x14ac:dyDescent="0.4">
      <c r="J7590" s="25"/>
      <c r="K7590" s="25"/>
      <c r="L7590" s="25"/>
      <c r="M7590" s="25"/>
      <c r="N7590" s="25"/>
      <c r="P7590" s="25"/>
    </row>
    <row r="7591" spans="10:16" x14ac:dyDescent="0.4">
      <c r="J7591" s="25"/>
      <c r="K7591" s="25"/>
      <c r="L7591" s="25"/>
      <c r="M7591" s="25"/>
      <c r="N7591" s="25"/>
      <c r="P7591" s="25"/>
    </row>
    <row r="7592" spans="10:16" x14ac:dyDescent="0.4">
      <c r="J7592" s="25"/>
      <c r="K7592" s="25"/>
      <c r="L7592" s="25"/>
      <c r="M7592" s="25"/>
      <c r="N7592" s="25"/>
      <c r="P7592" s="25"/>
    </row>
    <row r="7593" spans="10:16" x14ac:dyDescent="0.4">
      <c r="J7593" s="25"/>
      <c r="K7593" s="25"/>
      <c r="L7593" s="25"/>
      <c r="M7593" s="25"/>
      <c r="N7593" s="25"/>
      <c r="P7593" s="25"/>
    </row>
    <row r="7594" spans="10:16" x14ac:dyDescent="0.4">
      <c r="J7594" s="25"/>
      <c r="K7594" s="25"/>
      <c r="L7594" s="25"/>
      <c r="M7594" s="25"/>
      <c r="N7594" s="25"/>
      <c r="P7594" s="25"/>
    </row>
    <row r="7595" spans="10:16" x14ac:dyDescent="0.4">
      <c r="J7595" s="25"/>
      <c r="K7595" s="25"/>
      <c r="L7595" s="25"/>
      <c r="M7595" s="25"/>
      <c r="N7595" s="25"/>
      <c r="P7595" s="25"/>
    </row>
    <row r="7596" spans="10:16" x14ac:dyDescent="0.4">
      <c r="J7596" s="25"/>
      <c r="K7596" s="25"/>
      <c r="L7596" s="25"/>
      <c r="M7596" s="25"/>
      <c r="N7596" s="25"/>
      <c r="P7596" s="25"/>
    </row>
    <row r="7597" spans="10:16" x14ac:dyDescent="0.4">
      <c r="J7597" s="25"/>
      <c r="K7597" s="25"/>
      <c r="L7597" s="25"/>
      <c r="M7597" s="25"/>
      <c r="N7597" s="25"/>
      <c r="P7597" s="25"/>
    </row>
    <row r="7598" spans="10:16" x14ac:dyDescent="0.4">
      <c r="J7598" s="25"/>
      <c r="K7598" s="25"/>
      <c r="L7598" s="25"/>
      <c r="M7598" s="25"/>
      <c r="N7598" s="25"/>
      <c r="P7598" s="25"/>
    </row>
    <row r="7599" spans="10:16" x14ac:dyDescent="0.4">
      <c r="J7599" s="25"/>
      <c r="K7599" s="25"/>
      <c r="L7599" s="25"/>
      <c r="M7599" s="25"/>
      <c r="N7599" s="25"/>
      <c r="P7599" s="25"/>
    </row>
    <row r="7600" spans="10:16" x14ac:dyDescent="0.4">
      <c r="J7600" s="25"/>
      <c r="K7600" s="25"/>
      <c r="L7600" s="25"/>
      <c r="M7600" s="25"/>
      <c r="N7600" s="25"/>
      <c r="P7600" s="25"/>
    </row>
    <row r="7601" spans="10:16" x14ac:dyDescent="0.4">
      <c r="J7601" s="25"/>
      <c r="K7601" s="25"/>
      <c r="L7601" s="25"/>
      <c r="M7601" s="25"/>
      <c r="N7601" s="25"/>
      <c r="P7601" s="25"/>
    </row>
    <row r="7602" spans="10:16" x14ac:dyDescent="0.4">
      <c r="J7602" s="25"/>
      <c r="K7602" s="25"/>
      <c r="L7602" s="25"/>
      <c r="M7602" s="25"/>
      <c r="N7602" s="25"/>
      <c r="P7602" s="25"/>
    </row>
    <row r="7603" spans="10:16" x14ac:dyDescent="0.4">
      <c r="J7603" s="25"/>
      <c r="K7603" s="25"/>
      <c r="L7603" s="25"/>
      <c r="M7603" s="25"/>
      <c r="N7603" s="25"/>
      <c r="P7603" s="25"/>
    </row>
    <row r="7604" spans="10:16" x14ac:dyDescent="0.4">
      <c r="J7604" s="25"/>
      <c r="K7604" s="25"/>
      <c r="L7604" s="25"/>
      <c r="M7604" s="25"/>
      <c r="N7604" s="25"/>
      <c r="P7604" s="25"/>
    </row>
    <row r="7605" spans="10:16" x14ac:dyDescent="0.4">
      <c r="J7605" s="25"/>
      <c r="K7605" s="25"/>
      <c r="L7605" s="25"/>
      <c r="M7605" s="25"/>
      <c r="N7605" s="25"/>
      <c r="P7605" s="25"/>
    </row>
    <row r="7606" spans="10:16" x14ac:dyDescent="0.4">
      <c r="J7606" s="25"/>
      <c r="K7606" s="25"/>
      <c r="L7606" s="25"/>
      <c r="M7606" s="25"/>
      <c r="N7606" s="25"/>
      <c r="P7606" s="25"/>
    </row>
    <row r="7607" spans="10:16" x14ac:dyDescent="0.4">
      <c r="J7607" s="25"/>
      <c r="K7607" s="25"/>
      <c r="L7607" s="25"/>
      <c r="M7607" s="25"/>
      <c r="N7607" s="25"/>
      <c r="P7607" s="25"/>
    </row>
    <row r="7608" spans="10:16" x14ac:dyDescent="0.4">
      <c r="J7608" s="25"/>
      <c r="K7608" s="25"/>
      <c r="L7608" s="25"/>
      <c r="M7608" s="25"/>
      <c r="N7608" s="25"/>
      <c r="P7608" s="25"/>
    </row>
    <row r="7609" spans="10:16" x14ac:dyDescent="0.4">
      <c r="J7609" s="25"/>
      <c r="K7609" s="25"/>
      <c r="L7609" s="25"/>
      <c r="M7609" s="25"/>
      <c r="N7609" s="25"/>
      <c r="P7609" s="25"/>
    </row>
    <row r="7610" spans="10:16" x14ac:dyDescent="0.4">
      <c r="J7610" s="25"/>
      <c r="K7610" s="25"/>
      <c r="L7610" s="25"/>
      <c r="M7610" s="25"/>
      <c r="N7610" s="25"/>
      <c r="P7610" s="25"/>
    </row>
    <row r="7611" spans="10:16" x14ac:dyDescent="0.4">
      <c r="J7611" s="25"/>
      <c r="K7611" s="25"/>
      <c r="L7611" s="25"/>
      <c r="M7611" s="25"/>
      <c r="N7611" s="25"/>
      <c r="P7611" s="25"/>
    </row>
    <row r="7612" spans="10:16" x14ac:dyDescent="0.4">
      <c r="J7612" s="25"/>
      <c r="K7612" s="25"/>
      <c r="L7612" s="25"/>
      <c r="M7612" s="25"/>
      <c r="N7612" s="25"/>
      <c r="P7612" s="25"/>
    </row>
    <row r="7613" spans="10:16" x14ac:dyDescent="0.4">
      <c r="J7613" s="25"/>
      <c r="K7613" s="25"/>
      <c r="L7613" s="25"/>
      <c r="M7613" s="25"/>
      <c r="N7613" s="25"/>
      <c r="P7613" s="25"/>
    </row>
    <row r="7614" spans="10:16" x14ac:dyDescent="0.4">
      <c r="J7614" s="25"/>
      <c r="K7614" s="25"/>
      <c r="L7614" s="25"/>
      <c r="M7614" s="25"/>
      <c r="N7614" s="25"/>
      <c r="P7614" s="25"/>
    </row>
    <row r="7615" spans="10:16" x14ac:dyDescent="0.4">
      <c r="J7615" s="25"/>
      <c r="K7615" s="25"/>
      <c r="L7615" s="25"/>
      <c r="M7615" s="25"/>
      <c r="N7615" s="25"/>
      <c r="P7615" s="25"/>
    </row>
    <row r="7616" spans="10:16" x14ac:dyDescent="0.4">
      <c r="J7616" s="25"/>
      <c r="K7616" s="25"/>
      <c r="L7616" s="25"/>
      <c r="M7616" s="25"/>
      <c r="N7616" s="25"/>
      <c r="P7616" s="25"/>
    </row>
    <row r="7617" spans="10:16" x14ac:dyDescent="0.4">
      <c r="J7617" s="25"/>
      <c r="K7617" s="25"/>
      <c r="L7617" s="25"/>
      <c r="M7617" s="25"/>
      <c r="N7617" s="25"/>
      <c r="P7617" s="25"/>
    </row>
    <row r="7618" spans="10:16" x14ac:dyDescent="0.4">
      <c r="J7618" s="25"/>
      <c r="K7618" s="25"/>
      <c r="L7618" s="25"/>
      <c r="M7618" s="25"/>
      <c r="N7618" s="25"/>
      <c r="P7618" s="25"/>
    </row>
    <row r="7619" spans="10:16" x14ac:dyDescent="0.4">
      <c r="J7619" s="25"/>
      <c r="K7619" s="25"/>
      <c r="L7619" s="25"/>
      <c r="M7619" s="25"/>
      <c r="N7619" s="25"/>
      <c r="P7619" s="25"/>
    </row>
    <row r="7620" spans="10:16" x14ac:dyDescent="0.4">
      <c r="J7620" s="25"/>
      <c r="K7620" s="25"/>
      <c r="L7620" s="25"/>
      <c r="M7620" s="25"/>
      <c r="N7620" s="25"/>
      <c r="P7620" s="25"/>
    </row>
    <row r="7621" spans="10:16" x14ac:dyDescent="0.4">
      <c r="J7621" s="25"/>
      <c r="K7621" s="25"/>
      <c r="L7621" s="25"/>
      <c r="M7621" s="25"/>
      <c r="N7621" s="25"/>
      <c r="P7621" s="25"/>
    </row>
    <row r="7622" spans="10:16" x14ac:dyDescent="0.4">
      <c r="J7622" s="25"/>
      <c r="K7622" s="25"/>
      <c r="L7622" s="25"/>
      <c r="M7622" s="25"/>
      <c r="N7622" s="25"/>
      <c r="P7622" s="25"/>
    </row>
    <row r="7623" spans="10:16" x14ac:dyDescent="0.4">
      <c r="J7623" s="25"/>
      <c r="K7623" s="25"/>
      <c r="L7623" s="25"/>
      <c r="M7623" s="25"/>
      <c r="N7623" s="25"/>
      <c r="P7623" s="25"/>
    </row>
    <row r="7624" spans="10:16" x14ac:dyDescent="0.4">
      <c r="J7624" s="25"/>
      <c r="K7624" s="25"/>
      <c r="L7624" s="25"/>
      <c r="M7624" s="25"/>
      <c r="N7624" s="25"/>
      <c r="P7624" s="25"/>
    </row>
    <row r="7625" spans="10:16" x14ac:dyDescent="0.4">
      <c r="J7625" s="25"/>
      <c r="K7625" s="25"/>
      <c r="L7625" s="25"/>
      <c r="M7625" s="25"/>
      <c r="N7625" s="25"/>
      <c r="P7625" s="25"/>
    </row>
    <row r="7626" spans="10:16" x14ac:dyDescent="0.4">
      <c r="J7626" s="25"/>
      <c r="K7626" s="25"/>
      <c r="L7626" s="25"/>
      <c r="M7626" s="25"/>
      <c r="N7626" s="25"/>
      <c r="P7626" s="25"/>
    </row>
    <row r="7627" spans="10:16" x14ac:dyDescent="0.4">
      <c r="J7627" s="25"/>
      <c r="K7627" s="25"/>
      <c r="L7627" s="25"/>
      <c r="M7627" s="25"/>
      <c r="N7627" s="25"/>
      <c r="P7627" s="25"/>
    </row>
    <row r="7628" spans="10:16" x14ac:dyDescent="0.4">
      <c r="J7628" s="25"/>
      <c r="K7628" s="25"/>
      <c r="L7628" s="25"/>
      <c r="M7628" s="25"/>
      <c r="N7628" s="25"/>
      <c r="P7628" s="25"/>
    </row>
    <row r="7629" spans="10:16" x14ac:dyDescent="0.4">
      <c r="J7629" s="25"/>
      <c r="K7629" s="25"/>
      <c r="L7629" s="25"/>
      <c r="M7629" s="25"/>
      <c r="N7629" s="25"/>
      <c r="P7629" s="25"/>
    </row>
    <row r="7630" spans="10:16" x14ac:dyDescent="0.4">
      <c r="J7630" s="25"/>
      <c r="K7630" s="25"/>
      <c r="L7630" s="25"/>
      <c r="M7630" s="25"/>
      <c r="N7630" s="25"/>
      <c r="P7630" s="25"/>
    </row>
    <row r="7631" spans="10:16" x14ac:dyDescent="0.4">
      <c r="J7631" s="25"/>
      <c r="K7631" s="25"/>
      <c r="L7631" s="25"/>
      <c r="M7631" s="25"/>
      <c r="N7631" s="25"/>
      <c r="P7631" s="25"/>
    </row>
    <row r="7632" spans="10:16" x14ac:dyDescent="0.4">
      <c r="J7632" s="25"/>
      <c r="K7632" s="25"/>
      <c r="L7632" s="25"/>
      <c r="M7632" s="25"/>
      <c r="N7632" s="25"/>
      <c r="P7632" s="25"/>
    </row>
    <row r="7633" spans="10:16" x14ac:dyDescent="0.4">
      <c r="J7633" s="25"/>
      <c r="K7633" s="25"/>
      <c r="L7633" s="25"/>
      <c r="M7633" s="25"/>
      <c r="N7633" s="25"/>
      <c r="P7633" s="25"/>
    </row>
    <row r="7634" spans="10:16" x14ac:dyDescent="0.4">
      <c r="J7634" s="25"/>
      <c r="K7634" s="25"/>
      <c r="L7634" s="25"/>
      <c r="M7634" s="25"/>
      <c r="N7634" s="25"/>
      <c r="P7634" s="25"/>
    </row>
    <row r="7635" spans="10:16" x14ac:dyDescent="0.4">
      <c r="J7635" s="25"/>
      <c r="K7635" s="25"/>
      <c r="L7635" s="25"/>
      <c r="M7635" s="25"/>
      <c r="N7635" s="25"/>
      <c r="P7635" s="25"/>
    </row>
    <row r="7636" spans="10:16" x14ac:dyDescent="0.4">
      <c r="J7636" s="25"/>
      <c r="K7636" s="25"/>
      <c r="L7636" s="25"/>
      <c r="M7636" s="25"/>
      <c r="N7636" s="25"/>
      <c r="P7636" s="25"/>
    </row>
    <row r="7637" spans="10:16" x14ac:dyDescent="0.4">
      <c r="J7637" s="25"/>
      <c r="K7637" s="25"/>
      <c r="L7637" s="25"/>
      <c r="M7637" s="25"/>
      <c r="N7637" s="25"/>
      <c r="P7637" s="25"/>
    </row>
    <row r="7638" spans="10:16" x14ac:dyDescent="0.4">
      <c r="J7638" s="25"/>
      <c r="K7638" s="25"/>
      <c r="L7638" s="25"/>
      <c r="M7638" s="25"/>
      <c r="N7638" s="25"/>
      <c r="P7638" s="25"/>
    </row>
    <row r="7639" spans="10:16" x14ac:dyDescent="0.4">
      <c r="J7639" s="25"/>
      <c r="K7639" s="25"/>
      <c r="L7639" s="25"/>
      <c r="M7639" s="25"/>
      <c r="N7639" s="25"/>
      <c r="P7639" s="25"/>
    </row>
    <row r="7640" spans="10:16" x14ac:dyDescent="0.4">
      <c r="J7640" s="25"/>
      <c r="K7640" s="25"/>
      <c r="L7640" s="25"/>
      <c r="M7640" s="25"/>
      <c r="N7640" s="25"/>
      <c r="P7640" s="25"/>
    </row>
    <row r="7641" spans="10:16" x14ac:dyDescent="0.4">
      <c r="J7641" s="25"/>
      <c r="K7641" s="25"/>
      <c r="L7641" s="25"/>
      <c r="M7641" s="25"/>
      <c r="N7641" s="25"/>
      <c r="P7641" s="25"/>
    </row>
    <row r="7642" spans="10:16" x14ac:dyDescent="0.4">
      <c r="J7642" s="25"/>
      <c r="K7642" s="25"/>
      <c r="L7642" s="25"/>
      <c r="M7642" s="25"/>
      <c r="N7642" s="25"/>
      <c r="P7642" s="25"/>
    </row>
    <row r="7643" spans="10:16" x14ac:dyDescent="0.4">
      <c r="J7643" s="25"/>
      <c r="K7643" s="25"/>
      <c r="L7643" s="25"/>
      <c r="M7643" s="25"/>
      <c r="N7643" s="25"/>
      <c r="P7643" s="25"/>
    </row>
    <row r="7644" spans="10:16" x14ac:dyDescent="0.4">
      <c r="J7644" s="25"/>
      <c r="K7644" s="25"/>
      <c r="L7644" s="25"/>
      <c r="M7644" s="25"/>
      <c r="N7644" s="25"/>
      <c r="P7644" s="25"/>
    </row>
    <row r="7645" spans="10:16" x14ac:dyDescent="0.4">
      <c r="J7645" s="25"/>
      <c r="K7645" s="25"/>
      <c r="L7645" s="25"/>
      <c r="M7645" s="25"/>
      <c r="N7645" s="25"/>
      <c r="P7645" s="25"/>
    </row>
    <row r="7646" spans="10:16" x14ac:dyDescent="0.4">
      <c r="J7646" s="25"/>
      <c r="K7646" s="25"/>
      <c r="L7646" s="25"/>
      <c r="M7646" s="25"/>
      <c r="N7646" s="25"/>
      <c r="P7646" s="25"/>
    </row>
    <row r="7647" spans="10:16" x14ac:dyDescent="0.4">
      <c r="J7647" s="25"/>
      <c r="K7647" s="25"/>
      <c r="L7647" s="25"/>
      <c r="M7647" s="25"/>
      <c r="N7647" s="25"/>
      <c r="P7647" s="25"/>
    </row>
    <row r="7648" spans="10:16" x14ac:dyDescent="0.4">
      <c r="J7648" s="25"/>
      <c r="K7648" s="25"/>
      <c r="L7648" s="25"/>
      <c r="M7648" s="25"/>
      <c r="N7648" s="25"/>
      <c r="P7648" s="25"/>
    </row>
    <row r="7649" spans="10:16" x14ac:dyDescent="0.4">
      <c r="J7649" s="25"/>
      <c r="K7649" s="25"/>
      <c r="L7649" s="25"/>
      <c r="M7649" s="25"/>
      <c r="N7649" s="25"/>
      <c r="P7649" s="25"/>
    </row>
    <row r="7650" spans="10:16" x14ac:dyDescent="0.4">
      <c r="J7650" s="25"/>
      <c r="K7650" s="25"/>
      <c r="L7650" s="25"/>
      <c r="M7650" s="25"/>
      <c r="N7650" s="25"/>
      <c r="P7650" s="25"/>
    </row>
    <row r="7651" spans="10:16" x14ac:dyDescent="0.4">
      <c r="J7651" s="25"/>
      <c r="K7651" s="25"/>
      <c r="L7651" s="25"/>
      <c r="M7651" s="25"/>
      <c r="N7651" s="25"/>
      <c r="P7651" s="25"/>
    </row>
    <row r="7652" spans="10:16" x14ac:dyDescent="0.4">
      <c r="J7652" s="25"/>
      <c r="K7652" s="25"/>
      <c r="L7652" s="25"/>
      <c r="M7652" s="25"/>
      <c r="N7652" s="25"/>
      <c r="P7652" s="25"/>
    </row>
    <row r="7653" spans="10:16" x14ac:dyDescent="0.4">
      <c r="J7653" s="25"/>
      <c r="K7653" s="25"/>
      <c r="L7653" s="25"/>
      <c r="M7653" s="25"/>
      <c r="N7653" s="25"/>
      <c r="P7653" s="25"/>
    </row>
    <row r="7654" spans="10:16" x14ac:dyDescent="0.4">
      <c r="J7654" s="25"/>
      <c r="K7654" s="25"/>
      <c r="L7654" s="25"/>
      <c r="M7654" s="25"/>
      <c r="N7654" s="25"/>
      <c r="P7654" s="25"/>
    </row>
    <row r="7655" spans="10:16" x14ac:dyDescent="0.4">
      <c r="J7655" s="25"/>
      <c r="K7655" s="25"/>
      <c r="L7655" s="25"/>
      <c r="M7655" s="25"/>
      <c r="N7655" s="25"/>
      <c r="P7655" s="25"/>
    </row>
    <row r="7656" spans="10:16" x14ac:dyDescent="0.4">
      <c r="J7656" s="25"/>
      <c r="K7656" s="25"/>
      <c r="L7656" s="25"/>
      <c r="M7656" s="25"/>
      <c r="N7656" s="25"/>
      <c r="P7656" s="25"/>
    </row>
    <row r="7657" spans="10:16" x14ac:dyDescent="0.4">
      <c r="J7657" s="25"/>
      <c r="K7657" s="25"/>
      <c r="L7657" s="25"/>
      <c r="M7657" s="25"/>
      <c r="N7657" s="25"/>
      <c r="P7657" s="25"/>
    </row>
    <row r="7658" spans="10:16" x14ac:dyDescent="0.4">
      <c r="J7658" s="25"/>
      <c r="K7658" s="25"/>
      <c r="L7658" s="25"/>
      <c r="M7658" s="25"/>
      <c r="N7658" s="25"/>
      <c r="P7658" s="25"/>
    </row>
    <row r="7659" spans="10:16" x14ac:dyDescent="0.4">
      <c r="J7659" s="25"/>
      <c r="K7659" s="25"/>
      <c r="L7659" s="25"/>
      <c r="M7659" s="25"/>
      <c r="N7659" s="25"/>
      <c r="P7659" s="25"/>
    </row>
    <row r="7660" spans="10:16" x14ac:dyDescent="0.4">
      <c r="J7660" s="25"/>
      <c r="K7660" s="25"/>
      <c r="L7660" s="25"/>
      <c r="M7660" s="25"/>
      <c r="N7660" s="25"/>
      <c r="P7660" s="25"/>
    </row>
    <row r="7661" spans="10:16" x14ac:dyDescent="0.4">
      <c r="J7661" s="25"/>
      <c r="K7661" s="25"/>
      <c r="L7661" s="25"/>
      <c r="M7661" s="25"/>
      <c r="N7661" s="25"/>
      <c r="P7661" s="25"/>
    </row>
    <row r="7662" spans="10:16" x14ac:dyDescent="0.4">
      <c r="J7662" s="25"/>
      <c r="K7662" s="25"/>
      <c r="L7662" s="25"/>
      <c r="M7662" s="25"/>
      <c r="N7662" s="25"/>
      <c r="P7662" s="25"/>
    </row>
    <row r="7663" spans="10:16" x14ac:dyDescent="0.4">
      <c r="J7663" s="25"/>
      <c r="K7663" s="25"/>
      <c r="L7663" s="25"/>
      <c r="M7663" s="25"/>
      <c r="N7663" s="25"/>
      <c r="P7663" s="25"/>
    </row>
    <row r="7664" spans="10:16" x14ac:dyDescent="0.4">
      <c r="J7664" s="25"/>
      <c r="K7664" s="25"/>
      <c r="L7664" s="25"/>
      <c r="M7664" s="25"/>
      <c r="N7664" s="25"/>
      <c r="P7664" s="25"/>
    </row>
    <row r="7665" spans="10:16" x14ac:dyDescent="0.4">
      <c r="J7665" s="25"/>
      <c r="K7665" s="25"/>
      <c r="L7665" s="25"/>
      <c r="M7665" s="25"/>
      <c r="N7665" s="25"/>
      <c r="P7665" s="25"/>
    </row>
    <row r="7666" spans="10:16" x14ac:dyDescent="0.4">
      <c r="J7666" s="25"/>
      <c r="K7666" s="25"/>
      <c r="L7666" s="25"/>
      <c r="M7666" s="25"/>
      <c r="N7666" s="25"/>
      <c r="P7666" s="25"/>
    </row>
    <row r="7667" spans="10:16" x14ac:dyDescent="0.4">
      <c r="J7667" s="25"/>
      <c r="K7667" s="25"/>
      <c r="L7667" s="25"/>
      <c r="M7667" s="25"/>
      <c r="N7667" s="25"/>
      <c r="P7667" s="25"/>
    </row>
    <row r="7668" spans="10:16" x14ac:dyDescent="0.4">
      <c r="J7668" s="25"/>
      <c r="K7668" s="25"/>
      <c r="L7668" s="25"/>
      <c r="M7668" s="25"/>
      <c r="N7668" s="25"/>
      <c r="P7668" s="25"/>
    </row>
    <row r="7669" spans="10:16" x14ac:dyDescent="0.4">
      <c r="J7669" s="25"/>
      <c r="K7669" s="25"/>
      <c r="L7669" s="25"/>
      <c r="M7669" s="25"/>
      <c r="N7669" s="25"/>
      <c r="P7669" s="25"/>
    </row>
    <row r="7670" spans="10:16" x14ac:dyDescent="0.4">
      <c r="J7670" s="25"/>
      <c r="K7670" s="25"/>
      <c r="L7670" s="25"/>
      <c r="M7670" s="25"/>
      <c r="N7670" s="25"/>
      <c r="P7670" s="25"/>
    </row>
    <row r="7671" spans="10:16" x14ac:dyDescent="0.4">
      <c r="J7671" s="25"/>
      <c r="K7671" s="25"/>
      <c r="L7671" s="25"/>
      <c r="M7671" s="25"/>
      <c r="N7671" s="25"/>
      <c r="P7671" s="25"/>
    </row>
    <row r="7672" spans="10:16" x14ac:dyDescent="0.4">
      <c r="J7672" s="25"/>
      <c r="K7672" s="25"/>
      <c r="L7672" s="25"/>
      <c r="M7672" s="25"/>
      <c r="N7672" s="25"/>
      <c r="P7672" s="25"/>
    </row>
    <row r="7673" spans="10:16" x14ac:dyDescent="0.4">
      <c r="J7673" s="25"/>
      <c r="K7673" s="25"/>
      <c r="L7673" s="25"/>
      <c r="M7673" s="25"/>
      <c r="N7673" s="25"/>
      <c r="P7673" s="25"/>
    </row>
    <row r="7674" spans="10:16" x14ac:dyDescent="0.4">
      <c r="J7674" s="25"/>
      <c r="K7674" s="25"/>
      <c r="L7674" s="25"/>
      <c r="M7674" s="25"/>
      <c r="N7674" s="25"/>
      <c r="P7674" s="25"/>
    </row>
    <row r="7675" spans="10:16" x14ac:dyDescent="0.4">
      <c r="J7675" s="25"/>
      <c r="K7675" s="25"/>
      <c r="L7675" s="25"/>
      <c r="M7675" s="25"/>
      <c r="N7675" s="25"/>
      <c r="P7675" s="25"/>
    </row>
    <row r="7676" spans="10:16" x14ac:dyDescent="0.4">
      <c r="J7676" s="25"/>
      <c r="K7676" s="25"/>
      <c r="L7676" s="25"/>
      <c r="M7676" s="25"/>
      <c r="N7676" s="25"/>
      <c r="P7676" s="25"/>
    </row>
    <row r="7677" spans="10:16" x14ac:dyDescent="0.4">
      <c r="J7677" s="25"/>
      <c r="K7677" s="25"/>
      <c r="L7677" s="25"/>
      <c r="M7677" s="25"/>
      <c r="N7677" s="25"/>
      <c r="P7677" s="25"/>
    </row>
    <row r="7678" spans="10:16" x14ac:dyDescent="0.4">
      <c r="J7678" s="25"/>
      <c r="K7678" s="25"/>
      <c r="L7678" s="25"/>
      <c r="M7678" s="25"/>
      <c r="N7678" s="25"/>
      <c r="P7678" s="25"/>
    </row>
    <row r="7679" spans="10:16" x14ac:dyDescent="0.4">
      <c r="J7679" s="25"/>
      <c r="K7679" s="25"/>
      <c r="L7679" s="25"/>
      <c r="M7679" s="25"/>
      <c r="N7679" s="25"/>
      <c r="P7679" s="25"/>
    </row>
    <row r="7680" spans="10:16" x14ac:dyDescent="0.4">
      <c r="J7680" s="25"/>
      <c r="K7680" s="25"/>
      <c r="L7680" s="25"/>
      <c r="M7680" s="25"/>
      <c r="N7680" s="25"/>
      <c r="P7680" s="25"/>
    </row>
    <row r="7681" spans="10:16" x14ac:dyDescent="0.4">
      <c r="J7681" s="25"/>
      <c r="K7681" s="25"/>
      <c r="L7681" s="25"/>
      <c r="M7681" s="25"/>
      <c r="N7681" s="25"/>
      <c r="P7681" s="25"/>
    </row>
    <row r="7682" spans="10:16" x14ac:dyDescent="0.4">
      <c r="J7682" s="25"/>
      <c r="K7682" s="25"/>
      <c r="L7682" s="25"/>
      <c r="M7682" s="25"/>
      <c r="N7682" s="25"/>
      <c r="P7682" s="25"/>
    </row>
    <row r="7683" spans="10:16" x14ac:dyDescent="0.4">
      <c r="J7683" s="25"/>
      <c r="K7683" s="25"/>
      <c r="L7683" s="25"/>
      <c r="M7683" s="25"/>
      <c r="N7683" s="25"/>
      <c r="P7683" s="25"/>
    </row>
    <row r="7684" spans="10:16" x14ac:dyDescent="0.4">
      <c r="J7684" s="25"/>
      <c r="K7684" s="25"/>
      <c r="L7684" s="25"/>
      <c r="M7684" s="25"/>
      <c r="N7684" s="25"/>
      <c r="P7684" s="25"/>
    </row>
    <row r="7685" spans="10:16" x14ac:dyDescent="0.4">
      <c r="J7685" s="25"/>
      <c r="K7685" s="25"/>
      <c r="L7685" s="25"/>
      <c r="M7685" s="25"/>
      <c r="N7685" s="25"/>
      <c r="P7685" s="25"/>
    </row>
    <row r="7686" spans="10:16" x14ac:dyDescent="0.4">
      <c r="J7686" s="25"/>
      <c r="K7686" s="25"/>
      <c r="L7686" s="25"/>
      <c r="M7686" s="25"/>
      <c r="N7686" s="25"/>
      <c r="P7686" s="25"/>
    </row>
    <row r="7687" spans="10:16" x14ac:dyDescent="0.4">
      <c r="J7687" s="25"/>
      <c r="K7687" s="25"/>
      <c r="L7687" s="25"/>
      <c r="M7687" s="25"/>
      <c r="N7687" s="25"/>
      <c r="P7687" s="25"/>
    </row>
    <row r="7688" spans="10:16" x14ac:dyDescent="0.4">
      <c r="J7688" s="25"/>
      <c r="K7688" s="25"/>
      <c r="L7688" s="25"/>
      <c r="M7688" s="25"/>
      <c r="N7688" s="25"/>
      <c r="P7688" s="25"/>
    </row>
    <row r="7689" spans="10:16" x14ac:dyDescent="0.4">
      <c r="J7689" s="25"/>
      <c r="K7689" s="25"/>
      <c r="L7689" s="25"/>
      <c r="M7689" s="25"/>
      <c r="N7689" s="25"/>
      <c r="P7689" s="25"/>
    </row>
    <row r="7690" spans="10:16" x14ac:dyDescent="0.4">
      <c r="J7690" s="25"/>
      <c r="K7690" s="25"/>
      <c r="L7690" s="25"/>
      <c r="M7690" s="25"/>
      <c r="N7690" s="25"/>
      <c r="P7690" s="25"/>
    </row>
    <row r="7691" spans="10:16" x14ac:dyDescent="0.4">
      <c r="J7691" s="25"/>
      <c r="K7691" s="25"/>
      <c r="L7691" s="25"/>
      <c r="M7691" s="25"/>
      <c r="N7691" s="25"/>
      <c r="P7691" s="25"/>
    </row>
    <row r="7692" spans="10:16" x14ac:dyDescent="0.4">
      <c r="J7692" s="25"/>
      <c r="K7692" s="25"/>
      <c r="L7692" s="25"/>
      <c r="M7692" s="25"/>
      <c r="N7692" s="25"/>
      <c r="P7692" s="25"/>
    </row>
    <row r="7693" spans="10:16" x14ac:dyDescent="0.4">
      <c r="J7693" s="25"/>
      <c r="K7693" s="25"/>
      <c r="L7693" s="25"/>
      <c r="M7693" s="25"/>
      <c r="N7693" s="25"/>
      <c r="P7693" s="25"/>
    </row>
    <row r="7694" spans="10:16" x14ac:dyDescent="0.4">
      <c r="J7694" s="25"/>
      <c r="K7694" s="25"/>
      <c r="L7694" s="25"/>
      <c r="M7694" s="25"/>
      <c r="N7694" s="25"/>
      <c r="P7694" s="25"/>
    </row>
    <row r="7695" spans="10:16" x14ac:dyDescent="0.4">
      <c r="J7695" s="25"/>
      <c r="K7695" s="25"/>
      <c r="L7695" s="25"/>
      <c r="M7695" s="25"/>
      <c r="N7695" s="25"/>
      <c r="P7695" s="25"/>
    </row>
    <row r="7696" spans="10:16" x14ac:dyDescent="0.4">
      <c r="J7696" s="25"/>
      <c r="K7696" s="25"/>
      <c r="L7696" s="25"/>
      <c r="M7696" s="25"/>
      <c r="N7696" s="25"/>
      <c r="P7696" s="25"/>
    </row>
    <row r="7697" spans="10:16" x14ac:dyDescent="0.4">
      <c r="J7697" s="25"/>
      <c r="K7697" s="25"/>
      <c r="L7697" s="25"/>
      <c r="M7697" s="25"/>
      <c r="N7697" s="25"/>
      <c r="P7697" s="25"/>
    </row>
    <row r="7698" spans="10:16" x14ac:dyDescent="0.4">
      <c r="J7698" s="25"/>
      <c r="K7698" s="25"/>
      <c r="L7698" s="25"/>
      <c r="M7698" s="25"/>
      <c r="N7698" s="25"/>
      <c r="P7698" s="25"/>
    </row>
    <row r="7699" spans="10:16" x14ac:dyDescent="0.4">
      <c r="J7699" s="25"/>
      <c r="K7699" s="25"/>
      <c r="L7699" s="25"/>
      <c r="M7699" s="25"/>
      <c r="N7699" s="25"/>
      <c r="P7699" s="25"/>
    </row>
    <row r="7700" spans="10:16" x14ac:dyDescent="0.4">
      <c r="J7700" s="25"/>
      <c r="K7700" s="25"/>
      <c r="L7700" s="25"/>
      <c r="M7700" s="25"/>
      <c r="N7700" s="25"/>
      <c r="P7700" s="25"/>
    </row>
    <row r="7701" spans="10:16" x14ac:dyDescent="0.4">
      <c r="J7701" s="25"/>
      <c r="K7701" s="25"/>
      <c r="L7701" s="25"/>
      <c r="M7701" s="25"/>
      <c r="N7701" s="25"/>
      <c r="P7701" s="25"/>
    </row>
    <row r="7702" spans="10:16" x14ac:dyDescent="0.4">
      <c r="J7702" s="25"/>
      <c r="K7702" s="25"/>
      <c r="L7702" s="25"/>
      <c r="M7702" s="25"/>
      <c r="N7702" s="25"/>
      <c r="P7702" s="25"/>
    </row>
    <row r="7703" spans="10:16" x14ac:dyDescent="0.4">
      <c r="J7703" s="25"/>
      <c r="K7703" s="25"/>
      <c r="L7703" s="25"/>
      <c r="M7703" s="25"/>
      <c r="N7703" s="25"/>
      <c r="P7703" s="25"/>
    </row>
    <row r="7704" spans="10:16" x14ac:dyDescent="0.4">
      <c r="J7704" s="25"/>
      <c r="K7704" s="25"/>
      <c r="L7704" s="25"/>
      <c r="M7704" s="25"/>
      <c r="N7704" s="25"/>
      <c r="P7704" s="25"/>
    </row>
    <row r="7705" spans="10:16" x14ac:dyDescent="0.4">
      <c r="J7705" s="25"/>
      <c r="K7705" s="25"/>
      <c r="L7705" s="25"/>
      <c r="M7705" s="25"/>
      <c r="N7705" s="25"/>
      <c r="P7705" s="25"/>
    </row>
    <row r="7706" spans="10:16" x14ac:dyDescent="0.4">
      <c r="J7706" s="25"/>
      <c r="K7706" s="25"/>
      <c r="L7706" s="25"/>
      <c r="M7706" s="25"/>
      <c r="N7706" s="25"/>
      <c r="P7706" s="25"/>
    </row>
    <row r="7707" spans="10:16" x14ac:dyDescent="0.4">
      <c r="J7707" s="25"/>
      <c r="K7707" s="25"/>
      <c r="L7707" s="25"/>
      <c r="M7707" s="25"/>
      <c r="N7707" s="25"/>
      <c r="P7707" s="25"/>
    </row>
    <row r="7708" spans="10:16" x14ac:dyDescent="0.4">
      <c r="J7708" s="25"/>
      <c r="K7708" s="25"/>
      <c r="L7708" s="25"/>
      <c r="M7708" s="25"/>
      <c r="N7708" s="25"/>
      <c r="P7708" s="25"/>
    </row>
    <row r="7709" spans="10:16" x14ac:dyDescent="0.4">
      <c r="J7709" s="25"/>
      <c r="K7709" s="25"/>
      <c r="L7709" s="25"/>
      <c r="M7709" s="25"/>
      <c r="N7709" s="25"/>
      <c r="P7709" s="25"/>
    </row>
    <row r="7710" spans="10:16" x14ac:dyDescent="0.4">
      <c r="J7710" s="25"/>
      <c r="K7710" s="25"/>
      <c r="L7710" s="25"/>
      <c r="M7710" s="25"/>
      <c r="N7710" s="25"/>
      <c r="P7710" s="25"/>
    </row>
    <row r="7711" spans="10:16" x14ac:dyDescent="0.4">
      <c r="J7711" s="25"/>
      <c r="K7711" s="25"/>
      <c r="L7711" s="25"/>
      <c r="M7711" s="25"/>
      <c r="N7711" s="25"/>
      <c r="P7711" s="25"/>
    </row>
    <row r="7712" spans="10:16" x14ac:dyDescent="0.4">
      <c r="J7712" s="25"/>
      <c r="K7712" s="25"/>
      <c r="L7712" s="25"/>
      <c r="M7712" s="25"/>
      <c r="N7712" s="25"/>
      <c r="P7712" s="25"/>
    </row>
    <row r="7713" spans="10:16" x14ac:dyDescent="0.4">
      <c r="J7713" s="25"/>
      <c r="K7713" s="25"/>
      <c r="L7713" s="25"/>
      <c r="M7713" s="25"/>
      <c r="N7713" s="25"/>
      <c r="P7713" s="25"/>
    </row>
    <row r="7714" spans="10:16" x14ac:dyDescent="0.4">
      <c r="J7714" s="25"/>
      <c r="K7714" s="25"/>
      <c r="L7714" s="25"/>
      <c r="M7714" s="25"/>
      <c r="N7714" s="25"/>
      <c r="P7714" s="25"/>
    </row>
    <row r="7715" spans="10:16" x14ac:dyDescent="0.4">
      <c r="J7715" s="25"/>
      <c r="K7715" s="25"/>
      <c r="L7715" s="25"/>
      <c r="M7715" s="25"/>
      <c r="N7715" s="25"/>
      <c r="P7715" s="25"/>
    </row>
    <row r="7716" spans="10:16" x14ac:dyDescent="0.4">
      <c r="J7716" s="25"/>
      <c r="K7716" s="25"/>
      <c r="L7716" s="25"/>
      <c r="M7716" s="25"/>
      <c r="N7716" s="25"/>
      <c r="P7716" s="25"/>
    </row>
    <row r="7717" spans="10:16" x14ac:dyDescent="0.4">
      <c r="J7717" s="25"/>
      <c r="K7717" s="25"/>
      <c r="L7717" s="25"/>
      <c r="M7717" s="25"/>
      <c r="N7717" s="25"/>
      <c r="P7717" s="25"/>
    </row>
    <row r="7718" spans="10:16" x14ac:dyDescent="0.4">
      <c r="J7718" s="25"/>
      <c r="K7718" s="25"/>
      <c r="L7718" s="25"/>
      <c r="M7718" s="25"/>
      <c r="N7718" s="25"/>
      <c r="P7718" s="25"/>
    </row>
    <row r="7719" spans="10:16" x14ac:dyDescent="0.4">
      <c r="J7719" s="25"/>
      <c r="K7719" s="25"/>
      <c r="L7719" s="25"/>
      <c r="M7719" s="25"/>
      <c r="N7719" s="25"/>
      <c r="P7719" s="25"/>
    </row>
    <row r="7720" spans="10:16" x14ac:dyDescent="0.4">
      <c r="J7720" s="25"/>
      <c r="K7720" s="25"/>
      <c r="L7720" s="25"/>
      <c r="M7720" s="25"/>
      <c r="N7720" s="25"/>
      <c r="P7720" s="25"/>
    </row>
    <row r="7721" spans="10:16" x14ac:dyDescent="0.4">
      <c r="J7721" s="25"/>
      <c r="K7721" s="25"/>
      <c r="L7721" s="25"/>
      <c r="M7721" s="25"/>
      <c r="N7721" s="25"/>
      <c r="P7721" s="25"/>
    </row>
    <row r="7722" spans="10:16" x14ac:dyDescent="0.4">
      <c r="J7722" s="25"/>
      <c r="K7722" s="25"/>
      <c r="L7722" s="25"/>
      <c r="M7722" s="25"/>
      <c r="N7722" s="25"/>
      <c r="P7722" s="25"/>
    </row>
    <row r="7723" spans="10:16" x14ac:dyDescent="0.4">
      <c r="J7723" s="25"/>
      <c r="K7723" s="25"/>
      <c r="L7723" s="25"/>
      <c r="M7723" s="25"/>
      <c r="N7723" s="25"/>
      <c r="P7723" s="25"/>
    </row>
    <row r="7724" spans="10:16" x14ac:dyDescent="0.4">
      <c r="J7724" s="25"/>
      <c r="K7724" s="25"/>
      <c r="L7724" s="25"/>
      <c r="M7724" s="25"/>
      <c r="N7724" s="25"/>
      <c r="P7724" s="25"/>
    </row>
    <row r="7725" spans="10:16" x14ac:dyDescent="0.4">
      <c r="J7725" s="25"/>
      <c r="K7725" s="25"/>
      <c r="L7725" s="25"/>
      <c r="M7725" s="25"/>
      <c r="N7725" s="25"/>
      <c r="P7725" s="25"/>
    </row>
    <row r="7726" spans="10:16" x14ac:dyDescent="0.4">
      <c r="J7726" s="25"/>
      <c r="K7726" s="25"/>
      <c r="L7726" s="25"/>
      <c r="M7726" s="25"/>
      <c r="N7726" s="25"/>
      <c r="P7726" s="25"/>
    </row>
    <row r="7727" spans="10:16" x14ac:dyDescent="0.4">
      <c r="J7727" s="25"/>
      <c r="K7727" s="25"/>
      <c r="L7727" s="25"/>
      <c r="M7727" s="25"/>
      <c r="N7727" s="25"/>
      <c r="P7727" s="25"/>
    </row>
    <row r="7728" spans="10:16" x14ac:dyDescent="0.4">
      <c r="J7728" s="25"/>
      <c r="K7728" s="25"/>
      <c r="L7728" s="25"/>
      <c r="M7728" s="25"/>
      <c r="N7728" s="25"/>
      <c r="P7728" s="25"/>
    </row>
    <row r="7729" spans="10:16" x14ac:dyDescent="0.4">
      <c r="J7729" s="25"/>
      <c r="K7729" s="25"/>
      <c r="L7729" s="25"/>
      <c r="M7729" s="25"/>
      <c r="N7729" s="25"/>
      <c r="P7729" s="25"/>
    </row>
    <row r="7730" spans="10:16" x14ac:dyDescent="0.4">
      <c r="J7730" s="25"/>
      <c r="K7730" s="25"/>
      <c r="L7730" s="25"/>
      <c r="M7730" s="25"/>
      <c r="N7730" s="25"/>
      <c r="P7730" s="25"/>
    </row>
    <row r="7731" spans="10:16" x14ac:dyDescent="0.4">
      <c r="J7731" s="25"/>
      <c r="K7731" s="25"/>
      <c r="L7731" s="25"/>
      <c r="M7731" s="25"/>
      <c r="N7731" s="25"/>
      <c r="P7731" s="25"/>
    </row>
    <row r="7732" spans="10:16" x14ac:dyDescent="0.4">
      <c r="J7732" s="25"/>
      <c r="K7732" s="25"/>
      <c r="L7732" s="25"/>
      <c r="M7732" s="25"/>
      <c r="N7732" s="25"/>
      <c r="P7732" s="25"/>
    </row>
    <row r="7733" spans="10:16" x14ac:dyDescent="0.4">
      <c r="J7733" s="25"/>
      <c r="K7733" s="25"/>
      <c r="L7733" s="25"/>
      <c r="M7733" s="25"/>
      <c r="N7733" s="25"/>
      <c r="P7733" s="25"/>
    </row>
    <row r="7734" spans="10:16" x14ac:dyDescent="0.4">
      <c r="J7734" s="25"/>
      <c r="K7734" s="25"/>
      <c r="L7734" s="25"/>
      <c r="M7734" s="25"/>
      <c r="N7734" s="25"/>
      <c r="P7734" s="25"/>
    </row>
    <row r="7735" spans="10:16" x14ac:dyDescent="0.4">
      <c r="J7735" s="25"/>
      <c r="K7735" s="25"/>
      <c r="L7735" s="25"/>
      <c r="M7735" s="25"/>
      <c r="N7735" s="25"/>
      <c r="P7735" s="25"/>
    </row>
    <row r="7736" spans="10:16" x14ac:dyDescent="0.4">
      <c r="J7736" s="25"/>
      <c r="K7736" s="25"/>
      <c r="L7736" s="25"/>
      <c r="M7736" s="25"/>
      <c r="N7736" s="25"/>
      <c r="P7736" s="25"/>
    </row>
    <row r="7737" spans="10:16" x14ac:dyDescent="0.4">
      <c r="J7737" s="25"/>
      <c r="K7737" s="25"/>
      <c r="L7737" s="25"/>
      <c r="M7737" s="25"/>
      <c r="N7737" s="25"/>
      <c r="P7737" s="25"/>
    </row>
    <row r="7738" spans="10:16" x14ac:dyDescent="0.4">
      <c r="J7738" s="25"/>
      <c r="K7738" s="25"/>
      <c r="L7738" s="25"/>
      <c r="M7738" s="25"/>
      <c r="N7738" s="25"/>
      <c r="P7738" s="25"/>
    </row>
    <row r="7739" spans="10:16" x14ac:dyDescent="0.4">
      <c r="J7739" s="25"/>
      <c r="K7739" s="25"/>
      <c r="L7739" s="25"/>
      <c r="M7739" s="25"/>
      <c r="N7739" s="25"/>
      <c r="P7739" s="25"/>
    </row>
    <row r="7740" spans="10:16" x14ac:dyDescent="0.4">
      <c r="J7740" s="25"/>
      <c r="K7740" s="25"/>
      <c r="L7740" s="25"/>
      <c r="M7740" s="25"/>
      <c r="N7740" s="25"/>
      <c r="P7740" s="25"/>
    </row>
    <row r="7741" spans="10:16" x14ac:dyDescent="0.4">
      <c r="J7741" s="25"/>
      <c r="K7741" s="25"/>
      <c r="L7741" s="25"/>
      <c r="M7741" s="25"/>
      <c r="N7741" s="25"/>
      <c r="P7741" s="25"/>
    </row>
    <row r="7742" spans="10:16" x14ac:dyDescent="0.4">
      <c r="J7742" s="25"/>
      <c r="K7742" s="25"/>
      <c r="L7742" s="25"/>
      <c r="M7742" s="25"/>
      <c r="N7742" s="25"/>
      <c r="P7742" s="25"/>
    </row>
    <row r="7743" spans="10:16" x14ac:dyDescent="0.4">
      <c r="J7743" s="25"/>
      <c r="K7743" s="25"/>
      <c r="L7743" s="25"/>
      <c r="M7743" s="25"/>
      <c r="N7743" s="25"/>
      <c r="P7743" s="25"/>
    </row>
    <row r="7744" spans="10:16" x14ac:dyDescent="0.4">
      <c r="J7744" s="25"/>
      <c r="K7744" s="25"/>
      <c r="L7744" s="25"/>
      <c r="M7744" s="25"/>
      <c r="N7744" s="25"/>
      <c r="P7744" s="25"/>
    </row>
    <row r="7745" spans="10:16" x14ac:dyDescent="0.4">
      <c r="J7745" s="25"/>
      <c r="K7745" s="25"/>
      <c r="L7745" s="25"/>
      <c r="M7745" s="25"/>
      <c r="N7745" s="25"/>
      <c r="P7745" s="25"/>
    </row>
    <row r="7746" spans="10:16" x14ac:dyDescent="0.4">
      <c r="J7746" s="25"/>
      <c r="K7746" s="25"/>
      <c r="L7746" s="25"/>
      <c r="M7746" s="25"/>
      <c r="N7746" s="25"/>
      <c r="P7746" s="25"/>
    </row>
    <row r="7747" spans="10:16" x14ac:dyDescent="0.4">
      <c r="J7747" s="25"/>
      <c r="K7747" s="25"/>
      <c r="L7747" s="25"/>
      <c r="M7747" s="25"/>
      <c r="N7747" s="25"/>
      <c r="P7747" s="25"/>
    </row>
    <row r="7748" spans="10:16" x14ac:dyDescent="0.4">
      <c r="J7748" s="25"/>
      <c r="K7748" s="25"/>
      <c r="L7748" s="25"/>
      <c r="M7748" s="25"/>
      <c r="N7748" s="25"/>
      <c r="P7748" s="25"/>
    </row>
    <row r="7749" spans="10:16" x14ac:dyDescent="0.4">
      <c r="J7749" s="25"/>
      <c r="K7749" s="25"/>
      <c r="L7749" s="25"/>
      <c r="M7749" s="25"/>
      <c r="N7749" s="25"/>
      <c r="P7749" s="25"/>
    </row>
    <row r="7750" spans="10:16" x14ac:dyDescent="0.4">
      <c r="J7750" s="25"/>
      <c r="K7750" s="25"/>
      <c r="L7750" s="25"/>
      <c r="M7750" s="25"/>
      <c r="N7750" s="25"/>
      <c r="P7750" s="25"/>
    </row>
    <row r="7751" spans="10:16" x14ac:dyDescent="0.4">
      <c r="J7751" s="25"/>
      <c r="K7751" s="25"/>
      <c r="L7751" s="25"/>
      <c r="M7751" s="25"/>
      <c r="N7751" s="25"/>
      <c r="P7751" s="25"/>
    </row>
    <row r="7752" spans="10:16" x14ac:dyDescent="0.4">
      <c r="J7752" s="25"/>
      <c r="K7752" s="25"/>
      <c r="L7752" s="25"/>
      <c r="M7752" s="25"/>
      <c r="N7752" s="25"/>
      <c r="P7752" s="25"/>
    </row>
    <row r="7753" spans="10:16" x14ac:dyDescent="0.4">
      <c r="J7753" s="25"/>
      <c r="K7753" s="25"/>
      <c r="L7753" s="25"/>
      <c r="M7753" s="25"/>
      <c r="N7753" s="25"/>
      <c r="P7753" s="25"/>
    </row>
    <row r="7754" spans="10:16" x14ac:dyDescent="0.4">
      <c r="J7754" s="25"/>
      <c r="K7754" s="25"/>
      <c r="L7754" s="25"/>
      <c r="M7754" s="25"/>
      <c r="N7754" s="25"/>
      <c r="P7754" s="25"/>
    </row>
    <row r="7755" spans="10:16" x14ac:dyDescent="0.4">
      <c r="J7755" s="25"/>
      <c r="K7755" s="25"/>
      <c r="L7755" s="25"/>
      <c r="M7755" s="25"/>
      <c r="N7755" s="25"/>
      <c r="P7755" s="25"/>
    </row>
    <row r="7756" spans="10:16" x14ac:dyDescent="0.4">
      <c r="J7756" s="25"/>
      <c r="K7756" s="25"/>
      <c r="L7756" s="25"/>
      <c r="M7756" s="25"/>
      <c r="N7756" s="25"/>
      <c r="P7756" s="25"/>
    </row>
    <row r="7757" spans="10:16" x14ac:dyDescent="0.4">
      <c r="J7757" s="25"/>
      <c r="K7757" s="25"/>
      <c r="L7757" s="25"/>
      <c r="M7757" s="25"/>
      <c r="N7757" s="25"/>
      <c r="P7757" s="25"/>
    </row>
    <row r="7758" spans="10:16" x14ac:dyDescent="0.4">
      <c r="J7758" s="25"/>
      <c r="K7758" s="25"/>
      <c r="L7758" s="25"/>
      <c r="M7758" s="25"/>
      <c r="N7758" s="25"/>
      <c r="P7758" s="25"/>
    </row>
    <row r="7759" spans="10:16" x14ac:dyDescent="0.4">
      <c r="J7759" s="25"/>
      <c r="K7759" s="25"/>
      <c r="L7759" s="25"/>
      <c r="M7759" s="25"/>
      <c r="N7759" s="25"/>
      <c r="P7759" s="25"/>
    </row>
    <row r="7760" spans="10:16" x14ac:dyDescent="0.4">
      <c r="J7760" s="25"/>
      <c r="K7760" s="25"/>
      <c r="L7760" s="25"/>
      <c r="M7760" s="25"/>
      <c r="N7760" s="25"/>
      <c r="P7760" s="25"/>
    </row>
    <row r="7761" spans="10:16" x14ac:dyDescent="0.4">
      <c r="J7761" s="25"/>
      <c r="K7761" s="25"/>
      <c r="L7761" s="25"/>
      <c r="M7761" s="25"/>
      <c r="N7761" s="25"/>
      <c r="P7761" s="25"/>
    </row>
    <row r="7762" spans="10:16" x14ac:dyDescent="0.4">
      <c r="J7762" s="25"/>
      <c r="K7762" s="25"/>
      <c r="L7762" s="25"/>
      <c r="M7762" s="25"/>
      <c r="N7762" s="25"/>
      <c r="P7762" s="25"/>
    </row>
    <row r="7763" spans="10:16" x14ac:dyDescent="0.4">
      <c r="J7763" s="25"/>
      <c r="K7763" s="25"/>
      <c r="L7763" s="25"/>
      <c r="M7763" s="25"/>
      <c r="N7763" s="25"/>
      <c r="P7763" s="25"/>
    </row>
    <row r="7764" spans="10:16" x14ac:dyDescent="0.4">
      <c r="J7764" s="25"/>
      <c r="K7764" s="25"/>
      <c r="L7764" s="25"/>
      <c r="M7764" s="25"/>
      <c r="N7764" s="25"/>
      <c r="P7764" s="25"/>
    </row>
    <row r="7765" spans="10:16" x14ac:dyDescent="0.4">
      <c r="J7765" s="25"/>
      <c r="K7765" s="25"/>
      <c r="L7765" s="25"/>
      <c r="M7765" s="25"/>
      <c r="N7765" s="25"/>
      <c r="P7765" s="25"/>
    </row>
    <row r="7766" spans="10:16" x14ac:dyDescent="0.4">
      <c r="J7766" s="25"/>
      <c r="K7766" s="25"/>
      <c r="L7766" s="25"/>
      <c r="M7766" s="25"/>
      <c r="N7766" s="25"/>
      <c r="P7766" s="25"/>
    </row>
    <row r="7767" spans="10:16" x14ac:dyDescent="0.4">
      <c r="J7767" s="25"/>
      <c r="K7767" s="25"/>
      <c r="L7767" s="25"/>
      <c r="M7767" s="25"/>
      <c r="N7767" s="25"/>
      <c r="P7767" s="25"/>
    </row>
    <row r="7768" spans="10:16" x14ac:dyDescent="0.4">
      <c r="J7768" s="25"/>
      <c r="K7768" s="25"/>
      <c r="L7768" s="25"/>
      <c r="M7768" s="25"/>
      <c r="N7768" s="25"/>
      <c r="P7768" s="25"/>
    </row>
    <row r="7769" spans="10:16" x14ac:dyDescent="0.4">
      <c r="J7769" s="25"/>
      <c r="K7769" s="25"/>
      <c r="L7769" s="25"/>
      <c r="M7769" s="25"/>
      <c r="N7769" s="25"/>
      <c r="P7769" s="25"/>
    </row>
    <row r="7770" spans="10:16" x14ac:dyDescent="0.4">
      <c r="J7770" s="25"/>
      <c r="K7770" s="25"/>
      <c r="L7770" s="25"/>
      <c r="M7770" s="25"/>
      <c r="N7770" s="25"/>
      <c r="P7770" s="25"/>
    </row>
    <row r="7771" spans="10:16" x14ac:dyDescent="0.4">
      <c r="J7771" s="25"/>
      <c r="K7771" s="25"/>
      <c r="L7771" s="25"/>
      <c r="M7771" s="25"/>
      <c r="N7771" s="25"/>
      <c r="P7771" s="25"/>
    </row>
    <row r="7772" spans="10:16" x14ac:dyDescent="0.4">
      <c r="J7772" s="25"/>
      <c r="K7772" s="25"/>
      <c r="L7772" s="25"/>
      <c r="M7772" s="25"/>
      <c r="N7772" s="25"/>
      <c r="P7772" s="25"/>
    </row>
    <row r="7773" spans="10:16" x14ac:dyDescent="0.4">
      <c r="J7773" s="25"/>
      <c r="K7773" s="25"/>
      <c r="L7773" s="25"/>
      <c r="M7773" s="25"/>
      <c r="N7773" s="25"/>
      <c r="P7773" s="25"/>
    </row>
    <row r="7774" spans="10:16" x14ac:dyDescent="0.4">
      <c r="J7774" s="25"/>
      <c r="K7774" s="25"/>
      <c r="L7774" s="25"/>
      <c r="M7774" s="25"/>
      <c r="N7774" s="25"/>
      <c r="P7774" s="25"/>
    </row>
    <row r="7775" spans="10:16" x14ac:dyDescent="0.4">
      <c r="J7775" s="25"/>
      <c r="K7775" s="25"/>
      <c r="L7775" s="25"/>
      <c r="M7775" s="25"/>
      <c r="N7775" s="25"/>
      <c r="P7775" s="25"/>
    </row>
    <row r="7776" spans="10:16" x14ac:dyDescent="0.4">
      <c r="J7776" s="25"/>
      <c r="K7776" s="25"/>
      <c r="L7776" s="25"/>
      <c r="M7776" s="25"/>
      <c r="N7776" s="25"/>
      <c r="P7776" s="25"/>
    </row>
    <row r="7777" spans="10:16" x14ac:dyDescent="0.4">
      <c r="J7777" s="25"/>
      <c r="K7777" s="25"/>
      <c r="L7777" s="25"/>
      <c r="M7777" s="25"/>
      <c r="N7777" s="25"/>
      <c r="P7777" s="25"/>
    </row>
    <row r="7778" spans="10:16" x14ac:dyDescent="0.4">
      <c r="J7778" s="25"/>
      <c r="K7778" s="25"/>
      <c r="L7778" s="25"/>
      <c r="M7778" s="25"/>
      <c r="N7778" s="25"/>
      <c r="P7778" s="25"/>
    </row>
    <row r="7779" spans="10:16" x14ac:dyDescent="0.4">
      <c r="J7779" s="25"/>
      <c r="K7779" s="25"/>
      <c r="L7779" s="25"/>
      <c r="M7779" s="25"/>
      <c r="N7779" s="25"/>
      <c r="P7779" s="25"/>
    </row>
    <row r="7780" spans="10:16" x14ac:dyDescent="0.4">
      <c r="J7780" s="25"/>
      <c r="K7780" s="25"/>
      <c r="L7780" s="25"/>
      <c r="M7780" s="25"/>
      <c r="N7780" s="25"/>
      <c r="P7780" s="25"/>
    </row>
    <row r="7781" spans="10:16" x14ac:dyDescent="0.4">
      <c r="J7781" s="25"/>
      <c r="K7781" s="25"/>
      <c r="L7781" s="25"/>
      <c r="M7781" s="25"/>
      <c r="N7781" s="25"/>
      <c r="P7781" s="25"/>
    </row>
    <row r="7782" spans="10:16" x14ac:dyDescent="0.4">
      <c r="J7782" s="25"/>
      <c r="K7782" s="25"/>
      <c r="L7782" s="25"/>
      <c r="M7782" s="25"/>
      <c r="N7782" s="25"/>
      <c r="P7782" s="25"/>
    </row>
    <row r="7783" spans="10:16" x14ac:dyDescent="0.4">
      <c r="J7783" s="25"/>
      <c r="K7783" s="25"/>
      <c r="L7783" s="25"/>
      <c r="M7783" s="25"/>
      <c r="N7783" s="25"/>
      <c r="P7783" s="25"/>
    </row>
    <row r="7784" spans="10:16" x14ac:dyDescent="0.4">
      <c r="J7784" s="25"/>
      <c r="K7784" s="25"/>
      <c r="L7784" s="25"/>
      <c r="M7784" s="25"/>
      <c r="N7784" s="25"/>
      <c r="P7784" s="25"/>
    </row>
    <row r="7785" spans="10:16" x14ac:dyDescent="0.4">
      <c r="J7785" s="25"/>
      <c r="K7785" s="25"/>
      <c r="L7785" s="25"/>
      <c r="M7785" s="25"/>
      <c r="N7785" s="25"/>
      <c r="P7785" s="25"/>
    </row>
    <row r="7786" spans="10:16" x14ac:dyDescent="0.4">
      <c r="J7786" s="25"/>
      <c r="K7786" s="25"/>
      <c r="L7786" s="25"/>
      <c r="M7786" s="25"/>
      <c r="N7786" s="25"/>
      <c r="P7786" s="25"/>
    </row>
    <row r="7787" spans="10:16" x14ac:dyDescent="0.4">
      <c r="J7787" s="25"/>
      <c r="K7787" s="25"/>
      <c r="L7787" s="25"/>
      <c r="M7787" s="25"/>
      <c r="N7787" s="25"/>
      <c r="P7787" s="25"/>
    </row>
    <row r="7788" spans="10:16" x14ac:dyDescent="0.4">
      <c r="J7788" s="25"/>
      <c r="K7788" s="25"/>
      <c r="L7788" s="25"/>
      <c r="M7788" s="25"/>
      <c r="N7788" s="25"/>
      <c r="P7788" s="25"/>
    </row>
    <row r="7789" spans="10:16" x14ac:dyDescent="0.4">
      <c r="J7789" s="25"/>
      <c r="K7789" s="25"/>
      <c r="L7789" s="25"/>
      <c r="M7789" s="25"/>
      <c r="N7789" s="25"/>
      <c r="P7789" s="25"/>
    </row>
    <row r="7790" spans="10:16" x14ac:dyDescent="0.4">
      <c r="J7790" s="25"/>
      <c r="K7790" s="25"/>
      <c r="L7790" s="25"/>
      <c r="M7790" s="25"/>
      <c r="N7790" s="25"/>
      <c r="P7790" s="25"/>
    </row>
    <row r="7791" spans="10:16" x14ac:dyDescent="0.4">
      <c r="J7791" s="25"/>
      <c r="K7791" s="25"/>
      <c r="L7791" s="25"/>
      <c r="M7791" s="25"/>
      <c r="N7791" s="25"/>
      <c r="P7791" s="25"/>
    </row>
    <row r="7792" spans="10:16" x14ac:dyDescent="0.4">
      <c r="J7792" s="25"/>
      <c r="K7792" s="25"/>
      <c r="L7792" s="25"/>
      <c r="M7792" s="25"/>
      <c r="N7792" s="25"/>
      <c r="P7792" s="25"/>
    </row>
    <row r="7793" spans="10:16" x14ac:dyDescent="0.4">
      <c r="J7793" s="25"/>
      <c r="K7793" s="25"/>
      <c r="L7793" s="25"/>
      <c r="M7793" s="25"/>
      <c r="N7793" s="25"/>
      <c r="P7793" s="25"/>
    </row>
    <row r="7794" spans="10:16" x14ac:dyDescent="0.4">
      <c r="J7794" s="25"/>
      <c r="K7794" s="25"/>
      <c r="L7794" s="25"/>
      <c r="M7794" s="25"/>
      <c r="N7794" s="25"/>
      <c r="P7794" s="25"/>
    </row>
    <row r="7795" spans="10:16" x14ac:dyDescent="0.4">
      <c r="J7795" s="25"/>
      <c r="K7795" s="25"/>
      <c r="L7795" s="25"/>
      <c r="M7795" s="25"/>
      <c r="N7795" s="25"/>
      <c r="P7795" s="25"/>
    </row>
    <row r="7796" spans="10:16" x14ac:dyDescent="0.4">
      <c r="J7796" s="25"/>
      <c r="K7796" s="25"/>
      <c r="L7796" s="25"/>
      <c r="M7796" s="25"/>
      <c r="N7796" s="25"/>
      <c r="P7796" s="25"/>
    </row>
    <row r="7797" spans="10:16" x14ac:dyDescent="0.4">
      <c r="J7797" s="25"/>
      <c r="K7797" s="25"/>
      <c r="L7797" s="25"/>
      <c r="M7797" s="25"/>
      <c r="N7797" s="25"/>
      <c r="P7797" s="25"/>
    </row>
    <row r="7798" spans="10:16" x14ac:dyDescent="0.4">
      <c r="J7798" s="25"/>
      <c r="K7798" s="25"/>
      <c r="L7798" s="25"/>
      <c r="M7798" s="25"/>
      <c r="N7798" s="25"/>
      <c r="P7798" s="25"/>
    </row>
    <row r="7799" spans="10:16" x14ac:dyDescent="0.4">
      <c r="J7799" s="25"/>
      <c r="K7799" s="25"/>
      <c r="L7799" s="25"/>
      <c r="M7799" s="25"/>
      <c r="N7799" s="25"/>
      <c r="P7799" s="25"/>
    </row>
    <row r="7800" spans="10:16" x14ac:dyDescent="0.4">
      <c r="J7800" s="25"/>
      <c r="K7800" s="25"/>
      <c r="L7800" s="25"/>
      <c r="M7800" s="25"/>
      <c r="N7800" s="25"/>
      <c r="P7800" s="25"/>
    </row>
    <row r="7801" spans="10:16" x14ac:dyDescent="0.4">
      <c r="J7801" s="25"/>
      <c r="K7801" s="25"/>
      <c r="L7801" s="25"/>
      <c r="M7801" s="25"/>
      <c r="N7801" s="25"/>
      <c r="P7801" s="25"/>
    </row>
    <row r="7802" spans="10:16" x14ac:dyDescent="0.4">
      <c r="J7802" s="25"/>
      <c r="K7802" s="25"/>
      <c r="L7802" s="25"/>
      <c r="M7802" s="25"/>
      <c r="N7802" s="25"/>
      <c r="P7802" s="25"/>
    </row>
    <row r="7803" spans="10:16" x14ac:dyDescent="0.4">
      <c r="J7803" s="25"/>
      <c r="K7803" s="25"/>
      <c r="L7803" s="25"/>
      <c r="M7803" s="25"/>
      <c r="N7803" s="25"/>
      <c r="P7803" s="25"/>
    </row>
    <row r="7804" spans="10:16" x14ac:dyDescent="0.4">
      <c r="J7804" s="25"/>
      <c r="K7804" s="25"/>
      <c r="L7804" s="25"/>
      <c r="M7804" s="25"/>
      <c r="N7804" s="25"/>
      <c r="P7804" s="25"/>
    </row>
    <row r="7805" spans="10:16" x14ac:dyDescent="0.4">
      <c r="J7805" s="25"/>
      <c r="K7805" s="25"/>
      <c r="L7805" s="25"/>
      <c r="M7805" s="25"/>
      <c r="N7805" s="25"/>
      <c r="P7805" s="25"/>
    </row>
    <row r="7806" spans="10:16" x14ac:dyDescent="0.4">
      <c r="J7806" s="25"/>
      <c r="K7806" s="25"/>
      <c r="L7806" s="25"/>
      <c r="M7806" s="25"/>
      <c r="N7806" s="25"/>
      <c r="P7806" s="25"/>
    </row>
    <row r="7807" spans="10:16" x14ac:dyDescent="0.4">
      <c r="J7807" s="25"/>
      <c r="K7807" s="25"/>
      <c r="L7807" s="25"/>
      <c r="M7807" s="25"/>
      <c r="N7807" s="25"/>
      <c r="P7807" s="25"/>
    </row>
    <row r="7808" spans="10:16" x14ac:dyDescent="0.4">
      <c r="J7808" s="25"/>
      <c r="K7808" s="25"/>
      <c r="L7808" s="25"/>
      <c r="M7808" s="25"/>
      <c r="N7808" s="25"/>
      <c r="P7808" s="25"/>
    </row>
    <row r="7809" spans="10:16" x14ac:dyDescent="0.4">
      <c r="J7809" s="25"/>
      <c r="K7809" s="25"/>
      <c r="L7809" s="25"/>
      <c r="M7809" s="25"/>
      <c r="N7809" s="25"/>
      <c r="P7809" s="25"/>
    </row>
    <row r="7810" spans="10:16" x14ac:dyDescent="0.4">
      <c r="J7810" s="25"/>
      <c r="K7810" s="25"/>
      <c r="L7810" s="25"/>
      <c r="M7810" s="25"/>
      <c r="N7810" s="25"/>
      <c r="P7810" s="25"/>
    </row>
    <row r="7811" spans="10:16" x14ac:dyDescent="0.4">
      <c r="J7811" s="25"/>
      <c r="K7811" s="25"/>
      <c r="L7811" s="25"/>
      <c r="M7811" s="25"/>
      <c r="N7811" s="25"/>
      <c r="P7811" s="25"/>
    </row>
    <row r="7812" spans="10:16" x14ac:dyDescent="0.4">
      <c r="J7812" s="25"/>
      <c r="K7812" s="25"/>
      <c r="L7812" s="25"/>
      <c r="M7812" s="25"/>
      <c r="N7812" s="25"/>
      <c r="P7812" s="25"/>
    </row>
    <row r="7813" spans="10:16" x14ac:dyDescent="0.4">
      <c r="J7813" s="25"/>
      <c r="K7813" s="25"/>
      <c r="L7813" s="25"/>
      <c r="M7813" s="25"/>
      <c r="N7813" s="25"/>
      <c r="P7813" s="25"/>
    </row>
    <row r="7814" spans="10:16" x14ac:dyDescent="0.4">
      <c r="J7814" s="25"/>
      <c r="K7814" s="25"/>
      <c r="L7814" s="25"/>
      <c r="M7814" s="25"/>
      <c r="N7814" s="25"/>
      <c r="P7814" s="25"/>
    </row>
    <row r="7815" spans="10:16" x14ac:dyDescent="0.4">
      <c r="J7815" s="25"/>
      <c r="K7815" s="25"/>
      <c r="L7815" s="25"/>
      <c r="M7815" s="25"/>
      <c r="N7815" s="25"/>
      <c r="P7815" s="25"/>
    </row>
    <row r="7816" spans="10:16" x14ac:dyDescent="0.4">
      <c r="J7816" s="25"/>
      <c r="K7816" s="25"/>
      <c r="L7816" s="25"/>
      <c r="M7816" s="25"/>
      <c r="N7816" s="25"/>
      <c r="P7816" s="25"/>
    </row>
    <row r="7817" spans="10:16" x14ac:dyDescent="0.4">
      <c r="J7817" s="25"/>
      <c r="K7817" s="25"/>
      <c r="L7817" s="25"/>
      <c r="M7817" s="25"/>
      <c r="N7817" s="25"/>
      <c r="P7817" s="25"/>
    </row>
    <row r="7818" spans="10:16" x14ac:dyDescent="0.4">
      <c r="J7818" s="25"/>
      <c r="K7818" s="25"/>
      <c r="L7818" s="25"/>
      <c r="M7818" s="25"/>
      <c r="N7818" s="25"/>
      <c r="P7818" s="25"/>
    </row>
    <row r="7819" spans="10:16" x14ac:dyDescent="0.4">
      <c r="J7819" s="25"/>
      <c r="K7819" s="25"/>
      <c r="L7819" s="25"/>
      <c r="M7819" s="25"/>
      <c r="N7819" s="25"/>
      <c r="P7819" s="25"/>
    </row>
    <row r="7820" spans="10:16" x14ac:dyDescent="0.4">
      <c r="J7820" s="25"/>
      <c r="K7820" s="25"/>
      <c r="L7820" s="25"/>
      <c r="M7820" s="25"/>
      <c r="N7820" s="25"/>
      <c r="P7820" s="25"/>
    </row>
    <row r="7821" spans="10:16" x14ac:dyDescent="0.4">
      <c r="J7821" s="25"/>
      <c r="K7821" s="25"/>
      <c r="L7821" s="25"/>
      <c r="M7821" s="25"/>
      <c r="N7821" s="25"/>
      <c r="P7821" s="25"/>
    </row>
    <row r="7822" spans="10:16" x14ac:dyDescent="0.4">
      <c r="J7822" s="25"/>
      <c r="K7822" s="25"/>
      <c r="L7822" s="25"/>
      <c r="M7822" s="25"/>
      <c r="N7822" s="25"/>
      <c r="P7822" s="25"/>
    </row>
    <row r="7823" spans="10:16" x14ac:dyDescent="0.4">
      <c r="J7823" s="25"/>
      <c r="K7823" s="25"/>
      <c r="L7823" s="25"/>
      <c r="M7823" s="25"/>
      <c r="N7823" s="25"/>
      <c r="P7823" s="25"/>
    </row>
    <row r="7824" spans="10:16" x14ac:dyDescent="0.4">
      <c r="J7824" s="25"/>
      <c r="K7824" s="25"/>
      <c r="L7824" s="25"/>
      <c r="M7824" s="25"/>
      <c r="N7824" s="25"/>
      <c r="P7824" s="25"/>
    </row>
    <row r="7825" spans="10:16" x14ac:dyDescent="0.4">
      <c r="J7825" s="25"/>
      <c r="K7825" s="25"/>
      <c r="L7825" s="25"/>
      <c r="M7825" s="25"/>
      <c r="N7825" s="25"/>
      <c r="P7825" s="25"/>
    </row>
    <row r="7826" spans="10:16" x14ac:dyDescent="0.4">
      <c r="J7826" s="25"/>
      <c r="K7826" s="25"/>
      <c r="L7826" s="25"/>
      <c r="M7826" s="25"/>
      <c r="N7826" s="25"/>
      <c r="P7826" s="25"/>
    </row>
    <row r="7827" spans="10:16" x14ac:dyDescent="0.4">
      <c r="J7827" s="25"/>
      <c r="K7827" s="25"/>
      <c r="L7827" s="25"/>
      <c r="M7827" s="25"/>
      <c r="N7827" s="25"/>
      <c r="P7827" s="25"/>
    </row>
    <row r="7828" spans="10:16" x14ac:dyDescent="0.4">
      <c r="J7828" s="25"/>
      <c r="K7828" s="25"/>
      <c r="L7828" s="25"/>
      <c r="M7828" s="25"/>
      <c r="N7828" s="25"/>
      <c r="P7828" s="25"/>
    </row>
    <row r="7829" spans="10:16" x14ac:dyDescent="0.4">
      <c r="J7829" s="25"/>
      <c r="K7829" s="25"/>
      <c r="L7829" s="25"/>
      <c r="M7829" s="25"/>
      <c r="N7829" s="25"/>
      <c r="P7829" s="25"/>
    </row>
    <row r="7830" spans="10:16" x14ac:dyDescent="0.4">
      <c r="J7830" s="25"/>
      <c r="K7830" s="25"/>
      <c r="L7830" s="25"/>
      <c r="M7830" s="25"/>
      <c r="N7830" s="25"/>
      <c r="P7830" s="25"/>
    </row>
    <row r="7831" spans="10:16" x14ac:dyDescent="0.4">
      <c r="J7831" s="25"/>
      <c r="K7831" s="25"/>
      <c r="L7831" s="25"/>
      <c r="M7831" s="25"/>
      <c r="N7831" s="25"/>
      <c r="P7831" s="25"/>
    </row>
    <row r="7832" spans="10:16" x14ac:dyDescent="0.4">
      <c r="J7832" s="25"/>
      <c r="K7832" s="25"/>
      <c r="L7832" s="25"/>
      <c r="M7832" s="25"/>
      <c r="N7832" s="25"/>
      <c r="P7832" s="25"/>
    </row>
    <row r="7833" spans="10:16" x14ac:dyDescent="0.4">
      <c r="J7833" s="25"/>
      <c r="K7833" s="25"/>
      <c r="L7833" s="25"/>
      <c r="M7833" s="25"/>
      <c r="N7833" s="25"/>
      <c r="P7833" s="25"/>
    </row>
    <row r="7834" spans="10:16" x14ac:dyDescent="0.4">
      <c r="J7834" s="25"/>
      <c r="K7834" s="25"/>
      <c r="L7834" s="25"/>
      <c r="M7834" s="25"/>
      <c r="N7834" s="25"/>
      <c r="P7834" s="25"/>
    </row>
    <row r="7835" spans="10:16" x14ac:dyDescent="0.4">
      <c r="J7835" s="25"/>
      <c r="K7835" s="25"/>
      <c r="L7835" s="25"/>
      <c r="M7835" s="25"/>
      <c r="N7835" s="25"/>
      <c r="P7835" s="25"/>
    </row>
    <row r="7836" spans="10:16" x14ac:dyDescent="0.4">
      <c r="J7836" s="25"/>
      <c r="K7836" s="25"/>
      <c r="L7836" s="25"/>
      <c r="M7836" s="25"/>
      <c r="N7836" s="25"/>
      <c r="P7836" s="25"/>
    </row>
    <row r="7837" spans="10:16" x14ac:dyDescent="0.4">
      <c r="J7837" s="25"/>
      <c r="K7837" s="25"/>
      <c r="L7837" s="25"/>
      <c r="M7837" s="25"/>
      <c r="N7837" s="25"/>
      <c r="P7837" s="25"/>
    </row>
    <row r="7838" spans="10:16" x14ac:dyDescent="0.4">
      <c r="J7838" s="25"/>
      <c r="K7838" s="25"/>
      <c r="L7838" s="25"/>
      <c r="M7838" s="25"/>
      <c r="N7838" s="25"/>
      <c r="P7838" s="25"/>
    </row>
    <row r="7839" spans="10:16" x14ac:dyDescent="0.4">
      <c r="J7839" s="25"/>
      <c r="K7839" s="25"/>
      <c r="L7839" s="25"/>
      <c r="M7839" s="25"/>
      <c r="N7839" s="25"/>
      <c r="P7839" s="25"/>
    </row>
    <row r="7840" spans="10:16" x14ac:dyDescent="0.4">
      <c r="J7840" s="25"/>
      <c r="K7840" s="25"/>
      <c r="L7840" s="25"/>
      <c r="M7840" s="25"/>
      <c r="N7840" s="25"/>
      <c r="P7840" s="25"/>
    </row>
    <row r="7841" spans="10:16" x14ac:dyDescent="0.4">
      <c r="J7841" s="25"/>
      <c r="K7841" s="25"/>
      <c r="L7841" s="25"/>
      <c r="M7841" s="25"/>
      <c r="N7841" s="25"/>
      <c r="P7841" s="25"/>
    </row>
    <row r="7842" spans="10:16" x14ac:dyDescent="0.4">
      <c r="J7842" s="25"/>
      <c r="K7842" s="25"/>
      <c r="L7842" s="25"/>
      <c r="M7842" s="25"/>
      <c r="N7842" s="25"/>
      <c r="P7842" s="25"/>
    </row>
    <row r="7843" spans="10:16" x14ac:dyDescent="0.4">
      <c r="J7843" s="25"/>
      <c r="K7843" s="25"/>
      <c r="L7843" s="25"/>
      <c r="M7843" s="25"/>
      <c r="N7843" s="25"/>
      <c r="P7843" s="25"/>
    </row>
    <row r="7844" spans="10:16" x14ac:dyDescent="0.4">
      <c r="J7844" s="25"/>
      <c r="K7844" s="25"/>
      <c r="L7844" s="25"/>
      <c r="M7844" s="25"/>
      <c r="N7844" s="25"/>
      <c r="P7844" s="25"/>
    </row>
    <row r="7845" spans="10:16" x14ac:dyDescent="0.4">
      <c r="J7845" s="25"/>
      <c r="K7845" s="25"/>
      <c r="L7845" s="25"/>
      <c r="M7845" s="25"/>
      <c r="N7845" s="25"/>
      <c r="P7845" s="25"/>
    </row>
    <row r="7846" spans="10:16" x14ac:dyDescent="0.4">
      <c r="J7846" s="25"/>
      <c r="K7846" s="25"/>
      <c r="L7846" s="25"/>
      <c r="M7846" s="25"/>
      <c r="N7846" s="25"/>
      <c r="P7846" s="25"/>
    </row>
    <row r="7847" spans="10:16" x14ac:dyDescent="0.4">
      <c r="J7847" s="25"/>
      <c r="K7847" s="25"/>
      <c r="L7847" s="25"/>
      <c r="M7847" s="25"/>
      <c r="N7847" s="25"/>
      <c r="P7847" s="25"/>
    </row>
    <row r="7848" spans="10:16" x14ac:dyDescent="0.4">
      <c r="J7848" s="25"/>
      <c r="K7848" s="25"/>
      <c r="L7848" s="25"/>
      <c r="M7848" s="25"/>
      <c r="N7848" s="25"/>
      <c r="P7848" s="25"/>
    </row>
    <row r="7849" spans="10:16" x14ac:dyDescent="0.4">
      <c r="J7849" s="25"/>
      <c r="K7849" s="25"/>
      <c r="L7849" s="25"/>
      <c r="M7849" s="25"/>
      <c r="N7849" s="25"/>
      <c r="P7849" s="25"/>
    </row>
    <row r="7850" spans="10:16" x14ac:dyDescent="0.4">
      <c r="J7850" s="25"/>
      <c r="K7850" s="25"/>
      <c r="L7850" s="25"/>
      <c r="M7850" s="25"/>
      <c r="N7850" s="25"/>
      <c r="P7850" s="25"/>
    </row>
    <row r="7851" spans="10:16" x14ac:dyDescent="0.4">
      <c r="J7851" s="25"/>
      <c r="K7851" s="25"/>
      <c r="L7851" s="25"/>
      <c r="M7851" s="25"/>
      <c r="N7851" s="25"/>
      <c r="P7851" s="25"/>
    </row>
    <row r="7852" spans="10:16" x14ac:dyDescent="0.4">
      <c r="J7852" s="25"/>
      <c r="K7852" s="25"/>
      <c r="L7852" s="25"/>
      <c r="M7852" s="25"/>
      <c r="N7852" s="25"/>
      <c r="P7852" s="25"/>
    </row>
    <row r="7853" spans="10:16" x14ac:dyDescent="0.4">
      <c r="J7853" s="25"/>
      <c r="K7853" s="25"/>
      <c r="L7853" s="25"/>
      <c r="M7853" s="25"/>
      <c r="N7853" s="25"/>
      <c r="P7853" s="25"/>
    </row>
    <row r="7854" spans="10:16" x14ac:dyDescent="0.4">
      <c r="J7854" s="25"/>
      <c r="K7854" s="25"/>
      <c r="L7854" s="25"/>
      <c r="M7854" s="25"/>
      <c r="N7854" s="25"/>
      <c r="P7854" s="25"/>
    </row>
    <row r="7855" spans="10:16" x14ac:dyDescent="0.4">
      <c r="J7855" s="25"/>
      <c r="K7855" s="25"/>
      <c r="L7855" s="25"/>
      <c r="M7855" s="25"/>
      <c r="N7855" s="25"/>
      <c r="P7855" s="25"/>
    </row>
    <row r="7856" spans="10:16" x14ac:dyDescent="0.4">
      <c r="J7856" s="25"/>
      <c r="K7856" s="25"/>
      <c r="L7856" s="25"/>
      <c r="M7856" s="25"/>
      <c r="N7856" s="25"/>
      <c r="P7856" s="25"/>
    </row>
    <row r="7857" spans="10:16" x14ac:dyDescent="0.4">
      <c r="J7857" s="25"/>
      <c r="K7857" s="25"/>
      <c r="L7857" s="25"/>
      <c r="M7857" s="25"/>
      <c r="N7857" s="25"/>
      <c r="P7857" s="25"/>
    </row>
    <row r="7858" spans="10:16" x14ac:dyDescent="0.4">
      <c r="J7858" s="25"/>
      <c r="K7858" s="25"/>
      <c r="L7858" s="25"/>
      <c r="M7858" s="25"/>
      <c r="N7858" s="25"/>
      <c r="P7858" s="25"/>
    </row>
    <row r="7859" spans="10:16" x14ac:dyDescent="0.4">
      <c r="J7859" s="25"/>
      <c r="K7859" s="25"/>
      <c r="L7859" s="25"/>
      <c r="M7859" s="25"/>
      <c r="N7859" s="25"/>
      <c r="P7859" s="25"/>
    </row>
    <row r="7860" spans="10:16" x14ac:dyDescent="0.4">
      <c r="J7860" s="25"/>
      <c r="K7860" s="25"/>
      <c r="L7860" s="25"/>
      <c r="M7860" s="25"/>
      <c r="N7860" s="25"/>
      <c r="P7860" s="25"/>
    </row>
    <row r="7861" spans="10:16" x14ac:dyDescent="0.4">
      <c r="J7861" s="25"/>
      <c r="K7861" s="25"/>
      <c r="L7861" s="25"/>
      <c r="M7861" s="25"/>
      <c r="N7861" s="25"/>
      <c r="P7861" s="25"/>
    </row>
    <row r="7862" spans="10:16" x14ac:dyDescent="0.4">
      <c r="J7862" s="25"/>
      <c r="K7862" s="25"/>
      <c r="L7862" s="25"/>
      <c r="M7862" s="25"/>
      <c r="N7862" s="25"/>
      <c r="P7862" s="25"/>
    </row>
    <row r="7863" spans="10:16" x14ac:dyDescent="0.4">
      <c r="J7863" s="25"/>
      <c r="K7863" s="25"/>
      <c r="L7863" s="25"/>
      <c r="M7863" s="25"/>
      <c r="N7863" s="25"/>
      <c r="P7863" s="25"/>
    </row>
    <row r="7864" spans="10:16" x14ac:dyDescent="0.4">
      <c r="J7864" s="25"/>
      <c r="K7864" s="25"/>
      <c r="L7864" s="25"/>
      <c r="M7864" s="25"/>
      <c r="N7864" s="25"/>
      <c r="P7864" s="25"/>
    </row>
    <row r="7865" spans="10:16" x14ac:dyDescent="0.4">
      <c r="J7865" s="25"/>
      <c r="K7865" s="25"/>
      <c r="L7865" s="25"/>
      <c r="M7865" s="25"/>
      <c r="N7865" s="25"/>
      <c r="P7865" s="25"/>
    </row>
    <row r="7866" spans="10:16" x14ac:dyDescent="0.4">
      <c r="J7866" s="25"/>
      <c r="K7866" s="25"/>
      <c r="L7866" s="25"/>
      <c r="M7866" s="25"/>
      <c r="N7866" s="25"/>
      <c r="P7866" s="25"/>
    </row>
    <row r="7867" spans="10:16" x14ac:dyDescent="0.4">
      <c r="J7867" s="25"/>
      <c r="K7867" s="25"/>
      <c r="L7867" s="25"/>
      <c r="M7867" s="25"/>
      <c r="N7867" s="25"/>
      <c r="P7867" s="25"/>
    </row>
    <row r="7868" spans="10:16" x14ac:dyDescent="0.4">
      <c r="J7868" s="25"/>
      <c r="K7868" s="25"/>
      <c r="L7868" s="25"/>
      <c r="M7868" s="25"/>
      <c r="N7868" s="25"/>
      <c r="P7868" s="25"/>
    </row>
    <row r="7869" spans="10:16" x14ac:dyDescent="0.4">
      <c r="J7869" s="25"/>
      <c r="K7869" s="25"/>
      <c r="L7869" s="25"/>
      <c r="M7869" s="25"/>
      <c r="N7869" s="25"/>
      <c r="P7869" s="25"/>
    </row>
    <row r="7870" spans="10:16" x14ac:dyDescent="0.4">
      <c r="J7870" s="25"/>
      <c r="K7870" s="25"/>
      <c r="L7870" s="25"/>
      <c r="M7870" s="25"/>
      <c r="N7870" s="25"/>
      <c r="P7870" s="25"/>
    </row>
    <row r="7871" spans="10:16" x14ac:dyDescent="0.4">
      <c r="J7871" s="25"/>
      <c r="K7871" s="25"/>
      <c r="L7871" s="25"/>
      <c r="M7871" s="25"/>
      <c r="N7871" s="25"/>
      <c r="P7871" s="25"/>
    </row>
    <row r="7872" spans="10:16" x14ac:dyDescent="0.4">
      <c r="J7872" s="25"/>
      <c r="K7872" s="25"/>
      <c r="L7872" s="25"/>
      <c r="M7872" s="25"/>
      <c r="N7872" s="25"/>
      <c r="P7872" s="25"/>
    </row>
    <row r="7873" spans="10:16" x14ac:dyDescent="0.4">
      <c r="J7873" s="25"/>
      <c r="K7873" s="25"/>
      <c r="L7873" s="25"/>
      <c r="M7873" s="25"/>
      <c r="N7873" s="25"/>
      <c r="P7873" s="25"/>
    </row>
    <row r="7874" spans="10:16" x14ac:dyDescent="0.4">
      <c r="J7874" s="25"/>
      <c r="K7874" s="25"/>
      <c r="L7874" s="25"/>
      <c r="M7874" s="25"/>
      <c r="N7874" s="25"/>
      <c r="P7874" s="25"/>
    </row>
    <row r="7875" spans="10:16" x14ac:dyDescent="0.4">
      <c r="J7875" s="25"/>
      <c r="K7875" s="25"/>
      <c r="L7875" s="25"/>
      <c r="M7875" s="25"/>
      <c r="N7875" s="25"/>
      <c r="P7875" s="25"/>
    </row>
    <row r="7876" spans="10:16" x14ac:dyDescent="0.4">
      <c r="J7876" s="25"/>
      <c r="K7876" s="25"/>
      <c r="L7876" s="25"/>
      <c r="M7876" s="25"/>
      <c r="N7876" s="25"/>
      <c r="P7876" s="25"/>
    </row>
    <row r="7877" spans="10:16" x14ac:dyDescent="0.4">
      <c r="J7877" s="25"/>
      <c r="K7877" s="25"/>
      <c r="L7877" s="25"/>
      <c r="M7877" s="25"/>
      <c r="N7877" s="25"/>
      <c r="P7877" s="25"/>
    </row>
    <row r="7878" spans="10:16" x14ac:dyDescent="0.4">
      <c r="J7878" s="25"/>
      <c r="K7878" s="25"/>
      <c r="L7878" s="25"/>
      <c r="M7878" s="25"/>
      <c r="N7878" s="25"/>
      <c r="P7878" s="25"/>
    </row>
    <row r="7879" spans="10:16" x14ac:dyDescent="0.4">
      <c r="J7879" s="25"/>
      <c r="K7879" s="25"/>
      <c r="L7879" s="25"/>
      <c r="M7879" s="25"/>
      <c r="N7879" s="25"/>
      <c r="P7879" s="25"/>
    </row>
    <row r="7880" spans="10:16" x14ac:dyDescent="0.4">
      <c r="J7880" s="25"/>
      <c r="K7880" s="25"/>
      <c r="L7880" s="25"/>
      <c r="M7880" s="25"/>
      <c r="N7880" s="25"/>
      <c r="P7880" s="25"/>
    </row>
    <row r="7881" spans="10:16" x14ac:dyDescent="0.4">
      <c r="J7881" s="25"/>
      <c r="K7881" s="25"/>
      <c r="L7881" s="25"/>
      <c r="M7881" s="25"/>
      <c r="N7881" s="25"/>
      <c r="P7881" s="25"/>
    </row>
    <row r="7882" spans="10:16" x14ac:dyDescent="0.4">
      <c r="J7882" s="25"/>
      <c r="K7882" s="25"/>
      <c r="L7882" s="25"/>
      <c r="M7882" s="25"/>
      <c r="N7882" s="25"/>
      <c r="P7882" s="25"/>
    </row>
    <row r="7883" spans="10:16" x14ac:dyDescent="0.4">
      <c r="J7883" s="25"/>
      <c r="K7883" s="25"/>
      <c r="L7883" s="25"/>
      <c r="M7883" s="25"/>
      <c r="N7883" s="25"/>
      <c r="P7883" s="25"/>
    </row>
    <row r="7884" spans="10:16" x14ac:dyDescent="0.4">
      <c r="J7884" s="25"/>
      <c r="K7884" s="25"/>
      <c r="L7884" s="25"/>
      <c r="M7884" s="25"/>
      <c r="N7884" s="25"/>
      <c r="P7884" s="25"/>
    </row>
    <row r="7885" spans="10:16" x14ac:dyDescent="0.4">
      <c r="J7885" s="25"/>
      <c r="K7885" s="25"/>
      <c r="L7885" s="25"/>
      <c r="M7885" s="25"/>
      <c r="N7885" s="25"/>
      <c r="P7885" s="25"/>
    </row>
    <row r="7886" spans="10:16" x14ac:dyDescent="0.4">
      <c r="J7886" s="25"/>
      <c r="K7886" s="25"/>
      <c r="L7886" s="25"/>
      <c r="M7886" s="25"/>
      <c r="N7886" s="25"/>
      <c r="P7886" s="25"/>
    </row>
    <row r="7887" spans="10:16" x14ac:dyDescent="0.4">
      <c r="J7887" s="25"/>
      <c r="K7887" s="25"/>
      <c r="L7887" s="25"/>
      <c r="M7887" s="25"/>
      <c r="N7887" s="25"/>
      <c r="P7887" s="25"/>
    </row>
    <row r="7888" spans="10:16" x14ac:dyDescent="0.4">
      <c r="J7888" s="25"/>
      <c r="K7888" s="25"/>
      <c r="L7888" s="25"/>
      <c r="M7888" s="25"/>
      <c r="N7888" s="25"/>
      <c r="P7888" s="25"/>
    </row>
    <row r="7889" spans="10:16" x14ac:dyDescent="0.4">
      <c r="J7889" s="25"/>
      <c r="K7889" s="25"/>
      <c r="L7889" s="25"/>
      <c r="M7889" s="25"/>
      <c r="N7889" s="25"/>
      <c r="P7889" s="25"/>
    </row>
    <row r="7890" spans="10:16" x14ac:dyDescent="0.4">
      <c r="J7890" s="25"/>
      <c r="K7890" s="25"/>
      <c r="L7890" s="25"/>
      <c r="M7890" s="25"/>
      <c r="N7890" s="25"/>
      <c r="P7890" s="25"/>
    </row>
    <row r="7891" spans="10:16" x14ac:dyDescent="0.4">
      <c r="J7891" s="25"/>
      <c r="K7891" s="25"/>
      <c r="L7891" s="25"/>
      <c r="M7891" s="25"/>
      <c r="N7891" s="25"/>
      <c r="P7891" s="25"/>
    </row>
    <row r="7892" spans="10:16" x14ac:dyDescent="0.4">
      <c r="J7892" s="25"/>
      <c r="K7892" s="25"/>
      <c r="L7892" s="25"/>
      <c r="M7892" s="25"/>
      <c r="N7892" s="25"/>
      <c r="P7892" s="25"/>
    </row>
    <row r="7893" spans="10:16" x14ac:dyDescent="0.4">
      <c r="J7893" s="25"/>
      <c r="K7893" s="25"/>
      <c r="L7893" s="25"/>
      <c r="M7893" s="25"/>
      <c r="N7893" s="25"/>
      <c r="P7893" s="25"/>
    </row>
    <row r="7894" spans="10:16" x14ac:dyDescent="0.4">
      <c r="J7894" s="25"/>
      <c r="K7894" s="25"/>
      <c r="L7894" s="25"/>
      <c r="M7894" s="25"/>
      <c r="N7894" s="25"/>
      <c r="P7894" s="25"/>
    </row>
    <row r="7895" spans="10:16" x14ac:dyDescent="0.4">
      <c r="J7895" s="25"/>
      <c r="K7895" s="25"/>
      <c r="L7895" s="25"/>
      <c r="M7895" s="25"/>
      <c r="N7895" s="25"/>
      <c r="P7895" s="25"/>
    </row>
    <row r="7896" spans="10:16" x14ac:dyDescent="0.4">
      <c r="J7896" s="25"/>
      <c r="K7896" s="25"/>
      <c r="L7896" s="25"/>
      <c r="M7896" s="25"/>
      <c r="N7896" s="25"/>
      <c r="P7896" s="25"/>
    </row>
    <row r="7897" spans="10:16" x14ac:dyDescent="0.4">
      <c r="J7897" s="25"/>
      <c r="K7897" s="25"/>
      <c r="L7897" s="25"/>
      <c r="M7897" s="25"/>
      <c r="N7897" s="25"/>
      <c r="P7897" s="25"/>
    </row>
    <row r="7898" spans="10:16" x14ac:dyDescent="0.4">
      <c r="J7898" s="25"/>
      <c r="K7898" s="25"/>
      <c r="L7898" s="25"/>
      <c r="M7898" s="25"/>
      <c r="N7898" s="25"/>
      <c r="P7898" s="25"/>
    </row>
    <row r="7899" spans="10:16" x14ac:dyDescent="0.4">
      <c r="J7899" s="25"/>
      <c r="K7899" s="25"/>
      <c r="L7899" s="25"/>
      <c r="M7899" s="25"/>
      <c r="N7899" s="25"/>
      <c r="P7899" s="25"/>
    </row>
    <row r="7900" spans="10:16" x14ac:dyDescent="0.4">
      <c r="J7900" s="25"/>
      <c r="K7900" s="25"/>
      <c r="L7900" s="25"/>
      <c r="M7900" s="25"/>
      <c r="N7900" s="25"/>
      <c r="P7900" s="25"/>
    </row>
    <row r="7901" spans="10:16" x14ac:dyDescent="0.4">
      <c r="J7901" s="25"/>
      <c r="K7901" s="25"/>
      <c r="L7901" s="25"/>
      <c r="M7901" s="25"/>
      <c r="N7901" s="25"/>
      <c r="P7901" s="25"/>
    </row>
    <row r="7902" spans="10:16" x14ac:dyDescent="0.4">
      <c r="J7902" s="25"/>
      <c r="K7902" s="25"/>
      <c r="L7902" s="25"/>
      <c r="M7902" s="25"/>
      <c r="N7902" s="25"/>
      <c r="P7902" s="25"/>
    </row>
    <row r="7903" spans="10:16" x14ac:dyDescent="0.4">
      <c r="J7903" s="25"/>
      <c r="K7903" s="25"/>
      <c r="L7903" s="25"/>
      <c r="M7903" s="25"/>
      <c r="N7903" s="25"/>
      <c r="P7903" s="25"/>
    </row>
    <row r="7904" spans="10:16" x14ac:dyDescent="0.4">
      <c r="J7904" s="25"/>
      <c r="K7904" s="25"/>
      <c r="L7904" s="25"/>
      <c r="M7904" s="25"/>
      <c r="N7904" s="25"/>
      <c r="P7904" s="25"/>
    </row>
    <row r="7905" spans="10:16" x14ac:dyDescent="0.4">
      <c r="J7905" s="25"/>
      <c r="K7905" s="25"/>
      <c r="L7905" s="25"/>
      <c r="M7905" s="25"/>
      <c r="N7905" s="25"/>
      <c r="P7905" s="25"/>
    </row>
    <row r="7906" spans="10:16" x14ac:dyDescent="0.4">
      <c r="J7906" s="25"/>
      <c r="K7906" s="25"/>
      <c r="L7906" s="25"/>
      <c r="M7906" s="25"/>
      <c r="N7906" s="25"/>
      <c r="P7906" s="25"/>
    </row>
    <row r="7907" spans="10:16" x14ac:dyDescent="0.4">
      <c r="J7907" s="25"/>
      <c r="K7907" s="25"/>
      <c r="L7907" s="25"/>
      <c r="M7907" s="25"/>
      <c r="N7907" s="25"/>
      <c r="P7907" s="25"/>
    </row>
    <row r="7908" spans="10:16" x14ac:dyDescent="0.4">
      <c r="J7908" s="25"/>
      <c r="K7908" s="25"/>
      <c r="L7908" s="25"/>
      <c r="M7908" s="25"/>
      <c r="N7908" s="25"/>
      <c r="P7908" s="25"/>
    </row>
    <row r="7909" spans="10:16" x14ac:dyDescent="0.4">
      <c r="J7909" s="25"/>
      <c r="K7909" s="25"/>
      <c r="L7909" s="25"/>
      <c r="M7909" s="25"/>
      <c r="N7909" s="25"/>
      <c r="P7909" s="25"/>
    </row>
    <row r="7910" spans="10:16" x14ac:dyDescent="0.4">
      <c r="J7910" s="25"/>
      <c r="K7910" s="25"/>
      <c r="L7910" s="25"/>
      <c r="M7910" s="25"/>
      <c r="N7910" s="25"/>
      <c r="P7910" s="25"/>
    </row>
    <row r="7911" spans="10:16" x14ac:dyDescent="0.4">
      <c r="J7911" s="25"/>
      <c r="K7911" s="25"/>
      <c r="L7911" s="25"/>
      <c r="M7911" s="25"/>
      <c r="N7911" s="25"/>
      <c r="P7911" s="25"/>
    </row>
    <row r="7912" spans="10:16" x14ac:dyDescent="0.4">
      <c r="J7912" s="25"/>
      <c r="K7912" s="25"/>
      <c r="L7912" s="25"/>
      <c r="M7912" s="25"/>
      <c r="N7912" s="25"/>
      <c r="P7912" s="25"/>
    </row>
    <row r="7913" spans="10:16" x14ac:dyDescent="0.4">
      <c r="J7913" s="25"/>
      <c r="K7913" s="25"/>
      <c r="L7913" s="25"/>
      <c r="M7913" s="25"/>
      <c r="N7913" s="25"/>
      <c r="P7913" s="25"/>
    </row>
    <row r="7914" spans="10:16" x14ac:dyDescent="0.4">
      <c r="J7914" s="25"/>
      <c r="K7914" s="25"/>
      <c r="L7914" s="25"/>
      <c r="M7914" s="25"/>
      <c r="N7914" s="25"/>
      <c r="P7914" s="25"/>
    </row>
    <row r="7915" spans="10:16" x14ac:dyDescent="0.4">
      <c r="J7915" s="25"/>
      <c r="K7915" s="25"/>
      <c r="L7915" s="25"/>
      <c r="M7915" s="25"/>
      <c r="N7915" s="25"/>
      <c r="P7915" s="25"/>
    </row>
    <row r="7916" spans="10:16" x14ac:dyDescent="0.4">
      <c r="J7916" s="25"/>
      <c r="K7916" s="25"/>
      <c r="L7916" s="25"/>
      <c r="M7916" s="25"/>
      <c r="N7916" s="25"/>
      <c r="P7916" s="25"/>
    </row>
    <row r="7917" spans="10:16" x14ac:dyDescent="0.4">
      <c r="J7917" s="25"/>
      <c r="K7917" s="25"/>
      <c r="L7917" s="25"/>
      <c r="M7917" s="25"/>
      <c r="N7917" s="25"/>
      <c r="P7917" s="25"/>
    </row>
    <row r="7918" spans="10:16" x14ac:dyDescent="0.4">
      <c r="J7918" s="25"/>
      <c r="K7918" s="25"/>
      <c r="L7918" s="25"/>
      <c r="M7918" s="25"/>
      <c r="N7918" s="25"/>
      <c r="P7918" s="25"/>
    </row>
    <row r="7919" spans="10:16" x14ac:dyDescent="0.4">
      <c r="J7919" s="25"/>
      <c r="K7919" s="25"/>
      <c r="L7919" s="25"/>
      <c r="M7919" s="25"/>
      <c r="N7919" s="25"/>
      <c r="P7919" s="25"/>
    </row>
    <row r="7920" spans="10:16" x14ac:dyDescent="0.4">
      <c r="J7920" s="25"/>
      <c r="K7920" s="25"/>
      <c r="L7920" s="25"/>
      <c r="M7920" s="25"/>
      <c r="N7920" s="25"/>
      <c r="P7920" s="25"/>
    </row>
    <row r="7921" spans="10:16" x14ac:dyDescent="0.4">
      <c r="J7921" s="25"/>
      <c r="K7921" s="25"/>
      <c r="L7921" s="25"/>
      <c r="M7921" s="25"/>
      <c r="N7921" s="25"/>
      <c r="P7921" s="25"/>
    </row>
    <row r="7922" spans="10:16" x14ac:dyDescent="0.4">
      <c r="J7922" s="25"/>
      <c r="K7922" s="25"/>
      <c r="L7922" s="25"/>
      <c r="M7922" s="25"/>
      <c r="N7922" s="25"/>
      <c r="P7922" s="25"/>
    </row>
    <row r="7923" spans="10:16" x14ac:dyDescent="0.4">
      <c r="J7923" s="25"/>
      <c r="K7923" s="25"/>
      <c r="L7923" s="25"/>
      <c r="M7923" s="25"/>
      <c r="N7923" s="25"/>
      <c r="P7923" s="25"/>
    </row>
    <row r="7924" spans="10:16" x14ac:dyDescent="0.4">
      <c r="J7924" s="25"/>
      <c r="K7924" s="25"/>
      <c r="L7924" s="25"/>
      <c r="M7924" s="25"/>
      <c r="N7924" s="25"/>
      <c r="P7924" s="25"/>
    </row>
    <row r="7925" spans="10:16" x14ac:dyDescent="0.4">
      <c r="J7925" s="25"/>
      <c r="K7925" s="25"/>
      <c r="L7925" s="25"/>
      <c r="M7925" s="25"/>
      <c r="N7925" s="25"/>
      <c r="P7925" s="25"/>
    </row>
    <row r="7926" spans="10:16" x14ac:dyDescent="0.4">
      <c r="J7926" s="25"/>
      <c r="K7926" s="25"/>
      <c r="L7926" s="25"/>
      <c r="M7926" s="25"/>
      <c r="N7926" s="25"/>
      <c r="P7926" s="25"/>
    </row>
    <row r="7927" spans="10:16" x14ac:dyDescent="0.4">
      <c r="J7927" s="25"/>
      <c r="K7927" s="25"/>
      <c r="L7927" s="25"/>
      <c r="M7927" s="25"/>
      <c r="N7927" s="25"/>
      <c r="P7927" s="25"/>
    </row>
    <row r="7928" spans="10:16" x14ac:dyDescent="0.4">
      <c r="J7928" s="25"/>
      <c r="K7928" s="25"/>
      <c r="L7928" s="25"/>
      <c r="M7928" s="25"/>
      <c r="N7928" s="25"/>
      <c r="P7928" s="25"/>
    </row>
    <row r="7929" spans="10:16" x14ac:dyDescent="0.4">
      <c r="J7929" s="25"/>
      <c r="K7929" s="25"/>
      <c r="L7929" s="25"/>
      <c r="M7929" s="25"/>
      <c r="N7929" s="25"/>
      <c r="P7929" s="25"/>
    </row>
    <row r="7930" spans="10:16" x14ac:dyDescent="0.4">
      <c r="J7930" s="25"/>
      <c r="K7930" s="25"/>
      <c r="L7930" s="25"/>
      <c r="M7930" s="25"/>
      <c r="N7930" s="25"/>
      <c r="P7930" s="25"/>
    </row>
    <row r="7931" spans="10:16" x14ac:dyDescent="0.4">
      <c r="J7931" s="25"/>
      <c r="K7931" s="25"/>
      <c r="L7931" s="25"/>
      <c r="M7931" s="25"/>
      <c r="N7931" s="25"/>
      <c r="P7931" s="25"/>
    </row>
    <row r="7932" spans="10:16" x14ac:dyDescent="0.4">
      <c r="J7932" s="25"/>
      <c r="K7932" s="25"/>
      <c r="L7932" s="25"/>
      <c r="M7932" s="25"/>
      <c r="N7932" s="25"/>
      <c r="P7932" s="25"/>
    </row>
    <row r="7933" spans="10:16" x14ac:dyDescent="0.4">
      <c r="J7933" s="25"/>
      <c r="K7933" s="25"/>
      <c r="L7933" s="25"/>
      <c r="M7933" s="25"/>
      <c r="N7933" s="25"/>
      <c r="P7933" s="25"/>
    </row>
    <row r="7934" spans="10:16" x14ac:dyDescent="0.4">
      <c r="J7934" s="25"/>
      <c r="K7934" s="25"/>
      <c r="L7934" s="25"/>
      <c r="M7934" s="25"/>
      <c r="N7934" s="25"/>
      <c r="P7934" s="25"/>
    </row>
    <row r="7935" spans="10:16" x14ac:dyDescent="0.4">
      <c r="J7935" s="25"/>
      <c r="K7935" s="25"/>
      <c r="L7935" s="25"/>
      <c r="M7935" s="25"/>
      <c r="N7935" s="25"/>
      <c r="P7935" s="25"/>
    </row>
    <row r="7936" spans="10:16" x14ac:dyDescent="0.4">
      <c r="J7936" s="25"/>
      <c r="K7936" s="25"/>
      <c r="L7936" s="25"/>
      <c r="M7936" s="25"/>
      <c r="N7936" s="25"/>
      <c r="P7936" s="25"/>
    </row>
    <row r="7937" spans="10:16" x14ac:dyDescent="0.4">
      <c r="J7937" s="25"/>
      <c r="K7937" s="25"/>
      <c r="L7937" s="25"/>
      <c r="M7937" s="25"/>
      <c r="N7937" s="25"/>
      <c r="P7937" s="25"/>
    </row>
    <row r="7938" spans="10:16" x14ac:dyDescent="0.4">
      <c r="J7938" s="25"/>
      <c r="K7938" s="25"/>
      <c r="L7938" s="25"/>
      <c r="M7938" s="25"/>
      <c r="N7938" s="25"/>
      <c r="P7938" s="25"/>
    </row>
    <row r="7939" spans="10:16" x14ac:dyDescent="0.4">
      <c r="J7939" s="25"/>
      <c r="K7939" s="25"/>
      <c r="L7939" s="25"/>
      <c r="M7939" s="25"/>
      <c r="N7939" s="25"/>
      <c r="P7939" s="25"/>
    </row>
    <row r="7940" spans="10:16" x14ac:dyDescent="0.4">
      <c r="J7940" s="25"/>
      <c r="K7940" s="25"/>
      <c r="L7940" s="25"/>
      <c r="M7940" s="25"/>
      <c r="N7940" s="25"/>
      <c r="P7940" s="25"/>
    </row>
    <row r="7941" spans="10:16" x14ac:dyDescent="0.4">
      <c r="J7941" s="25"/>
      <c r="K7941" s="25"/>
      <c r="L7941" s="25"/>
      <c r="M7941" s="25"/>
      <c r="N7941" s="25"/>
      <c r="P7941" s="25"/>
    </row>
    <row r="7942" spans="10:16" x14ac:dyDescent="0.4">
      <c r="J7942" s="25"/>
      <c r="K7942" s="25"/>
      <c r="L7942" s="25"/>
      <c r="M7942" s="25"/>
      <c r="N7942" s="25"/>
      <c r="P7942" s="25"/>
    </row>
    <row r="7943" spans="10:16" x14ac:dyDescent="0.4">
      <c r="J7943" s="25"/>
      <c r="K7943" s="25"/>
      <c r="L7943" s="25"/>
      <c r="M7943" s="25"/>
      <c r="N7943" s="25"/>
      <c r="P7943" s="25"/>
    </row>
    <row r="7944" spans="10:16" x14ac:dyDescent="0.4">
      <c r="J7944" s="25"/>
      <c r="K7944" s="25"/>
      <c r="L7944" s="25"/>
      <c r="M7944" s="25"/>
      <c r="N7944" s="25"/>
      <c r="P7944" s="25"/>
    </row>
    <row r="7945" spans="10:16" x14ac:dyDescent="0.4">
      <c r="J7945" s="25"/>
      <c r="K7945" s="25"/>
      <c r="L7945" s="25"/>
      <c r="M7945" s="25"/>
      <c r="N7945" s="25"/>
      <c r="P7945" s="25"/>
    </row>
    <row r="7946" spans="10:16" x14ac:dyDescent="0.4">
      <c r="J7946" s="25"/>
      <c r="K7946" s="25"/>
      <c r="L7946" s="25"/>
      <c r="M7946" s="25"/>
      <c r="N7946" s="25"/>
      <c r="P7946" s="25"/>
    </row>
    <row r="7947" spans="10:16" x14ac:dyDescent="0.4">
      <c r="J7947" s="25"/>
      <c r="K7947" s="25"/>
      <c r="L7947" s="25"/>
      <c r="M7947" s="25"/>
      <c r="N7947" s="25"/>
      <c r="P7947" s="25"/>
    </row>
    <row r="7948" spans="10:16" x14ac:dyDescent="0.4">
      <c r="J7948" s="25"/>
      <c r="K7948" s="25"/>
      <c r="L7948" s="25"/>
      <c r="M7948" s="25"/>
      <c r="N7948" s="25"/>
      <c r="P7948" s="25"/>
    </row>
    <row r="7949" spans="10:16" x14ac:dyDescent="0.4">
      <c r="J7949" s="25"/>
      <c r="K7949" s="25"/>
      <c r="L7949" s="25"/>
      <c r="M7949" s="25"/>
      <c r="N7949" s="25"/>
      <c r="P7949" s="25"/>
    </row>
    <row r="7950" spans="10:16" x14ac:dyDescent="0.4">
      <c r="J7950" s="25"/>
      <c r="K7950" s="25"/>
      <c r="L7950" s="25"/>
      <c r="M7950" s="25"/>
      <c r="N7950" s="25"/>
      <c r="P7950" s="25"/>
    </row>
    <row r="7951" spans="10:16" x14ac:dyDescent="0.4">
      <c r="J7951" s="25"/>
      <c r="K7951" s="25"/>
      <c r="L7951" s="25"/>
      <c r="M7951" s="25"/>
      <c r="N7951" s="25"/>
      <c r="P7951" s="25"/>
    </row>
    <row r="7952" spans="10:16" x14ac:dyDescent="0.4">
      <c r="J7952" s="25"/>
      <c r="K7952" s="25"/>
      <c r="L7952" s="25"/>
      <c r="M7952" s="25"/>
      <c r="N7952" s="25"/>
      <c r="P7952" s="25"/>
    </row>
    <row r="7953" spans="10:16" x14ac:dyDescent="0.4">
      <c r="J7953" s="25"/>
      <c r="K7953" s="25"/>
      <c r="L7953" s="25"/>
      <c r="M7953" s="25"/>
      <c r="N7953" s="25"/>
      <c r="P7953" s="25"/>
    </row>
    <row r="7954" spans="10:16" x14ac:dyDescent="0.4">
      <c r="J7954" s="25"/>
      <c r="K7954" s="25"/>
      <c r="L7954" s="25"/>
      <c r="M7954" s="25"/>
      <c r="N7954" s="25"/>
      <c r="P7954" s="25"/>
    </row>
    <row r="7955" spans="10:16" x14ac:dyDescent="0.4">
      <c r="J7955" s="25"/>
      <c r="K7955" s="25"/>
      <c r="L7955" s="25"/>
      <c r="M7955" s="25"/>
      <c r="N7955" s="25"/>
      <c r="P7955" s="25"/>
    </row>
    <row r="7956" spans="10:16" x14ac:dyDescent="0.4">
      <c r="J7956" s="25"/>
      <c r="K7956" s="25"/>
      <c r="L7956" s="25"/>
      <c r="M7956" s="25"/>
      <c r="N7956" s="25"/>
      <c r="P7956" s="25"/>
    </row>
    <row r="7957" spans="10:16" x14ac:dyDescent="0.4">
      <c r="J7957" s="25"/>
      <c r="K7957" s="25"/>
      <c r="L7957" s="25"/>
      <c r="M7957" s="25"/>
      <c r="N7957" s="25"/>
      <c r="P7957" s="25"/>
    </row>
    <row r="7958" spans="10:16" x14ac:dyDescent="0.4">
      <c r="J7958" s="25"/>
      <c r="K7958" s="25"/>
      <c r="L7958" s="25"/>
      <c r="M7958" s="25"/>
      <c r="N7958" s="25"/>
      <c r="P7958" s="25"/>
    </row>
    <row r="7959" spans="10:16" x14ac:dyDescent="0.4">
      <c r="J7959" s="25"/>
      <c r="K7959" s="25"/>
      <c r="L7959" s="25"/>
      <c r="M7959" s="25"/>
      <c r="N7959" s="25"/>
      <c r="P7959" s="25"/>
    </row>
    <row r="7960" spans="10:16" x14ac:dyDescent="0.4">
      <c r="J7960" s="25"/>
      <c r="K7960" s="25"/>
      <c r="L7960" s="25"/>
      <c r="M7960" s="25"/>
      <c r="N7960" s="25"/>
      <c r="P7960" s="25"/>
    </row>
    <row r="7961" spans="10:16" x14ac:dyDescent="0.4">
      <c r="J7961" s="25"/>
      <c r="K7961" s="25"/>
      <c r="L7961" s="25"/>
      <c r="M7961" s="25"/>
      <c r="N7961" s="25"/>
      <c r="P7961" s="25"/>
    </row>
    <row r="7962" spans="10:16" x14ac:dyDescent="0.4">
      <c r="J7962" s="25"/>
      <c r="K7962" s="25"/>
      <c r="L7962" s="25"/>
      <c r="M7962" s="25"/>
      <c r="N7962" s="25"/>
      <c r="P7962" s="25"/>
    </row>
    <row r="7963" spans="10:16" x14ac:dyDescent="0.4">
      <c r="J7963" s="25"/>
      <c r="K7963" s="25"/>
      <c r="L7963" s="25"/>
      <c r="M7963" s="25"/>
      <c r="N7963" s="25"/>
      <c r="P7963" s="25"/>
    </row>
    <row r="7964" spans="10:16" x14ac:dyDescent="0.4">
      <c r="J7964" s="25"/>
      <c r="K7964" s="25"/>
      <c r="L7964" s="25"/>
      <c r="M7964" s="25"/>
      <c r="N7964" s="25"/>
      <c r="P7964" s="25"/>
    </row>
    <row r="7965" spans="10:16" x14ac:dyDescent="0.4">
      <c r="J7965" s="25"/>
      <c r="K7965" s="25"/>
      <c r="L7965" s="25"/>
      <c r="M7965" s="25"/>
      <c r="N7965" s="25"/>
      <c r="P7965" s="25"/>
    </row>
    <row r="7966" spans="10:16" x14ac:dyDescent="0.4">
      <c r="J7966" s="25"/>
      <c r="K7966" s="25"/>
      <c r="L7966" s="25"/>
      <c r="M7966" s="25"/>
      <c r="N7966" s="25"/>
      <c r="P7966" s="25"/>
    </row>
    <row r="7967" spans="10:16" x14ac:dyDescent="0.4">
      <c r="J7967" s="25"/>
      <c r="K7967" s="25"/>
      <c r="L7967" s="25"/>
      <c r="M7967" s="25"/>
      <c r="N7967" s="25"/>
      <c r="P7967" s="25"/>
    </row>
    <row r="7968" spans="10:16" x14ac:dyDescent="0.4">
      <c r="J7968" s="25"/>
      <c r="K7968" s="25"/>
      <c r="L7968" s="25"/>
      <c r="M7968" s="25"/>
      <c r="N7968" s="25"/>
      <c r="P7968" s="25"/>
    </row>
    <row r="7969" spans="10:16" x14ac:dyDescent="0.4">
      <c r="J7969" s="25"/>
      <c r="K7969" s="25"/>
      <c r="L7969" s="25"/>
      <c r="M7969" s="25"/>
      <c r="N7969" s="25"/>
      <c r="P7969" s="25"/>
    </row>
    <row r="7970" spans="10:16" x14ac:dyDescent="0.4">
      <c r="J7970" s="25"/>
      <c r="K7970" s="25"/>
      <c r="L7970" s="25"/>
      <c r="M7970" s="25"/>
      <c r="N7970" s="25"/>
      <c r="P7970" s="25"/>
    </row>
    <row r="7971" spans="10:16" x14ac:dyDescent="0.4">
      <c r="J7971" s="25"/>
      <c r="K7971" s="25"/>
      <c r="L7971" s="25"/>
      <c r="M7971" s="25"/>
      <c r="N7971" s="25"/>
      <c r="P7971" s="25"/>
    </row>
    <row r="7972" spans="10:16" x14ac:dyDescent="0.4">
      <c r="J7972" s="25"/>
      <c r="K7972" s="25"/>
      <c r="L7972" s="25"/>
      <c r="M7972" s="25"/>
      <c r="N7972" s="25"/>
      <c r="P7972" s="25"/>
    </row>
    <row r="7973" spans="10:16" x14ac:dyDescent="0.4">
      <c r="J7973" s="25"/>
      <c r="K7973" s="25"/>
      <c r="L7973" s="25"/>
      <c r="M7973" s="25"/>
      <c r="N7973" s="25"/>
      <c r="P7973" s="25"/>
    </row>
    <row r="7974" spans="10:16" x14ac:dyDescent="0.4">
      <c r="J7974" s="25"/>
      <c r="K7974" s="25"/>
      <c r="L7974" s="25"/>
      <c r="M7974" s="25"/>
      <c r="N7974" s="25"/>
      <c r="P7974" s="25"/>
    </row>
    <row r="7975" spans="10:16" x14ac:dyDescent="0.4">
      <c r="J7975" s="25"/>
      <c r="K7975" s="25"/>
      <c r="L7975" s="25"/>
      <c r="M7975" s="25"/>
      <c r="N7975" s="25"/>
      <c r="P7975" s="25"/>
    </row>
    <row r="7976" spans="10:16" x14ac:dyDescent="0.4">
      <c r="J7976" s="25"/>
      <c r="K7976" s="25"/>
      <c r="L7976" s="25"/>
      <c r="M7976" s="25"/>
      <c r="N7976" s="25"/>
      <c r="P7976" s="25"/>
    </row>
    <row r="7977" spans="10:16" x14ac:dyDescent="0.4">
      <c r="J7977" s="25"/>
      <c r="K7977" s="25"/>
      <c r="L7977" s="25"/>
      <c r="M7977" s="25"/>
      <c r="N7977" s="25"/>
      <c r="P7977" s="25"/>
    </row>
    <row r="7978" spans="10:16" x14ac:dyDescent="0.4">
      <c r="J7978" s="25"/>
      <c r="K7978" s="25"/>
      <c r="L7978" s="25"/>
      <c r="M7978" s="25"/>
      <c r="N7978" s="25"/>
      <c r="P7978" s="25"/>
    </row>
    <row r="7979" spans="10:16" x14ac:dyDescent="0.4">
      <c r="J7979" s="25"/>
      <c r="K7979" s="25"/>
      <c r="L7979" s="25"/>
      <c r="M7979" s="25"/>
      <c r="N7979" s="25"/>
      <c r="P7979" s="25"/>
    </row>
    <row r="7980" spans="10:16" x14ac:dyDescent="0.4">
      <c r="J7980" s="25"/>
      <c r="K7980" s="25"/>
      <c r="L7980" s="25"/>
      <c r="M7980" s="25"/>
      <c r="N7980" s="25"/>
      <c r="P7980" s="25"/>
    </row>
    <row r="7981" spans="10:16" x14ac:dyDescent="0.4">
      <c r="J7981" s="25"/>
      <c r="K7981" s="25"/>
      <c r="L7981" s="25"/>
      <c r="M7981" s="25"/>
      <c r="N7981" s="25"/>
      <c r="P7981" s="25"/>
    </row>
    <row r="7982" spans="10:16" x14ac:dyDescent="0.4">
      <c r="J7982" s="25"/>
      <c r="K7982" s="25"/>
      <c r="L7982" s="25"/>
      <c r="M7982" s="25"/>
      <c r="N7982" s="25"/>
      <c r="P7982" s="25"/>
    </row>
    <row r="7983" spans="10:16" x14ac:dyDescent="0.4">
      <c r="J7983" s="25"/>
      <c r="K7983" s="25"/>
      <c r="L7983" s="25"/>
      <c r="M7983" s="25"/>
      <c r="N7983" s="25"/>
      <c r="P7983" s="25"/>
    </row>
    <row r="7984" spans="10:16" x14ac:dyDescent="0.4">
      <c r="J7984" s="25"/>
      <c r="K7984" s="25"/>
      <c r="L7984" s="25"/>
      <c r="M7984" s="25"/>
      <c r="N7984" s="25"/>
      <c r="P7984" s="25"/>
    </row>
    <row r="7985" spans="10:16" x14ac:dyDescent="0.4">
      <c r="J7985" s="25"/>
      <c r="K7985" s="25"/>
      <c r="L7985" s="25"/>
      <c r="M7985" s="25"/>
      <c r="N7985" s="25"/>
      <c r="P7985" s="25"/>
    </row>
    <row r="7986" spans="10:16" x14ac:dyDescent="0.4">
      <c r="J7986" s="25"/>
      <c r="K7986" s="25"/>
      <c r="L7986" s="25"/>
      <c r="M7986" s="25"/>
      <c r="N7986" s="25"/>
      <c r="P7986" s="25"/>
    </row>
    <row r="7987" spans="10:16" x14ac:dyDescent="0.4">
      <c r="J7987" s="25"/>
      <c r="K7987" s="25"/>
      <c r="L7987" s="25"/>
      <c r="M7987" s="25"/>
      <c r="N7987" s="25"/>
      <c r="P7987" s="25"/>
    </row>
    <row r="7988" spans="10:16" x14ac:dyDescent="0.4">
      <c r="J7988" s="25"/>
      <c r="K7988" s="25"/>
      <c r="L7988" s="25"/>
      <c r="M7988" s="25"/>
      <c r="N7988" s="25"/>
      <c r="P7988" s="25"/>
    </row>
    <row r="7989" spans="10:16" x14ac:dyDescent="0.4">
      <c r="J7989" s="25"/>
      <c r="K7989" s="25"/>
      <c r="L7989" s="25"/>
      <c r="M7989" s="25"/>
      <c r="N7989" s="25"/>
      <c r="P7989" s="25"/>
    </row>
    <row r="7990" spans="10:16" x14ac:dyDescent="0.4">
      <c r="J7990" s="25"/>
      <c r="K7990" s="25"/>
      <c r="L7990" s="25"/>
      <c r="M7990" s="25"/>
      <c r="N7990" s="25"/>
      <c r="P7990" s="25"/>
    </row>
    <row r="7991" spans="10:16" x14ac:dyDescent="0.4">
      <c r="J7991" s="25"/>
      <c r="K7991" s="25"/>
      <c r="L7991" s="25"/>
      <c r="M7991" s="25"/>
      <c r="N7991" s="25"/>
      <c r="P7991" s="25"/>
    </row>
    <row r="7992" spans="10:16" x14ac:dyDescent="0.4">
      <c r="J7992" s="25"/>
      <c r="K7992" s="25"/>
      <c r="L7992" s="25"/>
      <c r="M7992" s="25"/>
      <c r="N7992" s="25"/>
      <c r="P7992" s="25"/>
    </row>
    <row r="7993" spans="10:16" x14ac:dyDescent="0.4">
      <c r="J7993" s="25"/>
      <c r="K7993" s="25"/>
      <c r="L7993" s="25"/>
      <c r="M7993" s="25"/>
      <c r="N7993" s="25"/>
      <c r="P7993" s="25"/>
    </row>
    <row r="7994" spans="10:16" x14ac:dyDescent="0.4">
      <c r="J7994" s="25"/>
      <c r="K7994" s="25"/>
      <c r="L7994" s="25"/>
      <c r="M7994" s="25"/>
      <c r="N7994" s="25"/>
      <c r="P7994" s="25"/>
    </row>
    <row r="7995" spans="10:16" x14ac:dyDescent="0.4">
      <c r="J7995" s="25"/>
      <c r="K7995" s="25"/>
      <c r="L7995" s="25"/>
      <c r="M7995" s="25"/>
      <c r="N7995" s="25"/>
      <c r="P7995" s="25"/>
    </row>
    <row r="7996" spans="10:16" x14ac:dyDescent="0.4">
      <c r="J7996" s="25"/>
      <c r="K7996" s="25"/>
      <c r="L7996" s="25"/>
      <c r="M7996" s="25"/>
      <c r="N7996" s="25"/>
      <c r="P7996" s="25"/>
    </row>
    <row r="7997" spans="10:16" x14ac:dyDescent="0.4">
      <c r="J7997" s="25"/>
      <c r="K7997" s="25"/>
      <c r="L7997" s="25"/>
      <c r="M7997" s="25"/>
      <c r="N7997" s="25"/>
      <c r="P7997" s="25"/>
    </row>
    <row r="7998" spans="10:16" x14ac:dyDescent="0.4">
      <c r="J7998" s="25"/>
      <c r="K7998" s="25"/>
      <c r="L7998" s="25"/>
      <c r="M7998" s="25"/>
      <c r="N7998" s="25"/>
      <c r="P7998" s="25"/>
    </row>
    <row r="7999" spans="10:16" x14ac:dyDescent="0.4">
      <c r="J7999" s="25"/>
      <c r="K7999" s="25"/>
      <c r="L7999" s="25"/>
      <c r="M7999" s="25"/>
      <c r="N7999" s="25"/>
      <c r="P7999" s="25"/>
    </row>
    <row r="8000" spans="10:16" x14ac:dyDescent="0.4">
      <c r="J8000" s="25"/>
      <c r="K8000" s="25"/>
      <c r="L8000" s="25"/>
      <c r="M8000" s="25"/>
      <c r="N8000" s="25"/>
      <c r="P8000" s="25"/>
    </row>
    <row r="8001" spans="10:16" x14ac:dyDescent="0.4">
      <c r="J8001" s="25"/>
      <c r="K8001" s="25"/>
      <c r="L8001" s="25"/>
      <c r="M8001" s="25"/>
      <c r="N8001" s="25"/>
      <c r="P8001" s="25"/>
    </row>
    <row r="8002" spans="10:16" x14ac:dyDescent="0.4">
      <c r="J8002" s="25"/>
      <c r="K8002" s="25"/>
      <c r="L8002" s="25"/>
      <c r="M8002" s="25"/>
      <c r="N8002" s="25"/>
      <c r="P8002" s="25"/>
    </row>
    <row r="8003" spans="10:16" x14ac:dyDescent="0.4">
      <c r="J8003" s="25"/>
      <c r="K8003" s="25"/>
      <c r="L8003" s="25"/>
      <c r="M8003" s="25"/>
      <c r="N8003" s="25"/>
      <c r="P8003" s="25"/>
    </row>
    <row r="8004" spans="10:16" x14ac:dyDescent="0.4">
      <c r="J8004" s="25"/>
      <c r="K8004" s="25"/>
      <c r="L8004" s="25"/>
      <c r="M8004" s="25"/>
      <c r="N8004" s="25"/>
      <c r="P8004" s="25"/>
    </row>
    <row r="8005" spans="10:16" x14ac:dyDescent="0.4">
      <c r="J8005" s="25"/>
      <c r="K8005" s="25"/>
      <c r="L8005" s="25"/>
      <c r="M8005" s="25"/>
      <c r="N8005" s="25"/>
      <c r="P8005" s="25"/>
    </row>
    <row r="8006" spans="10:16" x14ac:dyDescent="0.4">
      <c r="P8006" s="25"/>
    </row>
    <row r="8007" spans="10:16" x14ac:dyDescent="0.4">
      <c r="P8007" s="25"/>
    </row>
    <row r="8008" spans="10:16" x14ac:dyDescent="0.4">
      <c r="P8008" s="25"/>
    </row>
    <row r="8009" spans="10:16" x14ac:dyDescent="0.4">
      <c r="P8009" s="25"/>
    </row>
    <row r="8010" spans="10:16" x14ac:dyDescent="0.4">
      <c r="P8010" s="25"/>
    </row>
    <row r="8011" spans="10:16" x14ac:dyDescent="0.4">
      <c r="P8011" s="25"/>
    </row>
    <row r="8012" spans="10:16" x14ac:dyDescent="0.4">
      <c r="P8012" s="25"/>
    </row>
    <row r="8013" spans="10:16" x14ac:dyDescent="0.4">
      <c r="P8013" s="25"/>
    </row>
    <row r="8014" spans="10:16" x14ac:dyDescent="0.4">
      <c r="P8014" s="25"/>
    </row>
    <row r="8015" spans="10:16" x14ac:dyDescent="0.4">
      <c r="P8015" s="25"/>
    </row>
    <row r="8016" spans="10:16" x14ac:dyDescent="0.4">
      <c r="P8016" s="25"/>
    </row>
    <row r="8017" spans="16:16" x14ac:dyDescent="0.4">
      <c r="P8017" s="25"/>
    </row>
    <row r="8018" spans="16:16" x14ac:dyDescent="0.4">
      <c r="P8018" s="25"/>
    </row>
    <row r="8019" spans="16:16" x14ac:dyDescent="0.4">
      <c r="P8019" s="25"/>
    </row>
    <row r="8020" spans="16:16" x14ac:dyDescent="0.4">
      <c r="P8020" s="25"/>
    </row>
    <row r="8021" spans="16:16" x14ac:dyDescent="0.4">
      <c r="P8021" s="25"/>
    </row>
    <row r="8022" spans="16:16" x14ac:dyDescent="0.4">
      <c r="P8022" s="25"/>
    </row>
    <row r="8023" spans="16:16" x14ac:dyDescent="0.4">
      <c r="P8023" s="25"/>
    </row>
    <row r="8024" spans="16:16" x14ac:dyDescent="0.4">
      <c r="P8024" s="25"/>
    </row>
    <row r="8025" spans="16:16" x14ac:dyDescent="0.4">
      <c r="P8025" s="25"/>
    </row>
    <row r="8026" spans="16:16" x14ac:dyDescent="0.4">
      <c r="P8026" s="25"/>
    </row>
    <row r="8027" spans="16:16" x14ac:dyDescent="0.4">
      <c r="P8027" s="25"/>
    </row>
    <row r="8028" spans="16:16" x14ac:dyDescent="0.4">
      <c r="P8028" s="25"/>
    </row>
    <row r="8029" spans="16:16" x14ac:dyDescent="0.4">
      <c r="P8029" s="25"/>
    </row>
    <row r="8030" spans="16:16" x14ac:dyDescent="0.4">
      <c r="P8030" s="25"/>
    </row>
    <row r="8031" spans="16:16" x14ac:dyDescent="0.4">
      <c r="P8031" s="25"/>
    </row>
    <row r="8032" spans="16:16" x14ac:dyDescent="0.4">
      <c r="P8032" s="25"/>
    </row>
    <row r="8033" spans="16:16" x14ac:dyDescent="0.4">
      <c r="P8033" s="25"/>
    </row>
    <row r="8034" spans="16:16" x14ac:dyDescent="0.4">
      <c r="P8034" s="25"/>
    </row>
    <row r="8035" spans="16:16" x14ac:dyDescent="0.4">
      <c r="P8035" s="25"/>
    </row>
    <row r="8036" spans="16:16" x14ac:dyDescent="0.4">
      <c r="P8036" s="25"/>
    </row>
    <row r="8037" spans="16:16" x14ac:dyDescent="0.4">
      <c r="P8037" s="25"/>
    </row>
    <row r="8038" spans="16:16" x14ac:dyDescent="0.4">
      <c r="P8038" s="25"/>
    </row>
    <row r="8039" spans="16:16" x14ac:dyDescent="0.4">
      <c r="P8039" s="25"/>
    </row>
    <row r="8040" spans="16:16" x14ac:dyDescent="0.4">
      <c r="P8040" s="25"/>
    </row>
    <row r="8041" spans="16:16" x14ac:dyDescent="0.4">
      <c r="P8041" s="25"/>
    </row>
    <row r="8042" spans="16:16" x14ac:dyDescent="0.4">
      <c r="P8042" s="25"/>
    </row>
    <row r="8043" spans="16:16" x14ac:dyDescent="0.4">
      <c r="P8043" s="25"/>
    </row>
    <row r="8044" spans="16:16" x14ac:dyDescent="0.4">
      <c r="P8044" s="25"/>
    </row>
    <row r="8045" spans="16:16" x14ac:dyDescent="0.4">
      <c r="P8045" s="25"/>
    </row>
    <row r="8046" spans="16:16" x14ac:dyDescent="0.4">
      <c r="P8046" s="25"/>
    </row>
    <row r="8047" spans="16:16" x14ac:dyDescent="0.4">
      <c r="P8047" s="25"/>
    </row>
    <row r="8048" spans="16:16" x14ac:dyDescent="0.4">
      <c r="P8048" s="25"/>
    </row>
    <row r="8049" spans="16:16" x14ac:dyDescent="0.4">
      <c r="P8049" s="25"/>
    </row>
    <row r="8050" spans="16:16" x14ac:dyDescent="0.4">
      <c r="P8050" s="25"/>
    </row>
    <row r="8051" spans="16:16" x14ac:dyDescent="0.4">
      <c r="P8051" s="25"/>
    </row>
    <row r="8052" spans="16:16" x14ac:dyDescent="0.4">
      <c r="P8052" s="25"/>
    </row>
    <row r="8053" spans="16:16" x14ac:dyDescent="0.4">
      <c r="P8053" s="25"/>
    </row>
    <row r="8054" spans="16:16" x14ac:dyDescent="0.4">
      <c r="P8054" s="25"/>
    </row>
    <row r="8055" spans="16:16" x14ac:dyDescent="0.4">
      <c r="P8055" s="25"/>
    </row>
    <row r="8056" spans="16:16" x14ac:dyDescent="0.4">
      <c r="P8056" s="25"/>
    </row>
    <row r="8057" spans="16:16" x14ac:dyDescent="0.4">
      <c r="P8057" s="25"/>
    </row>
    <row r="8058" spans="16:16" x14ac:dyDescent="0.4">
      <c r="P8058" s="25"/>
    </row>
    <row r="8059" spans="16:16" x14ac:dyDescent="0.4">
      <c r="P8059" s="25"/>
    </row>
    <row r="8060" spans="16:16" x14ac:dyDescent="0.4">
      <c r="P8060" s="25"/>
    </row>
    <row r="8061" spans="16:16" x14ac:dyDescent="0.4">
      <c r="P8061" s="25"/>
    </row>
    <row r="8062" spans="16:16" x14ac:dyDescent="0.4">
      <c r="P8062" s="25"/>
    </row>
    <row r="8063" spans="16:16" x14ac:dyDescent="0.4">
      <c r="P8063" s="25"/>
    </row>
    <row r="8064" spans="16:16" x14ac:dyDescent="0.4">
      <c r="P8064" s="25"/>
    </row>
    <row r="8065" spans="16:16" x14ac:dyDescent="0.4">
      <c r="P8065" s="25"/>
    </row>
    <row r="8066" spans="16:16" x14ac:dyDescent="0.4">
      <c r="P8066" s="25"/>
    </row>
    <row r="8067" spans="16:16" x14ac:dyDescent="0.4">
      <c r="P8067" s="25"/>
    </row>
    <row r="8068" spans="16:16" x14ac:dyDescent="0.4">
      <c r="P8068" s="25"/>
    </row>
    <row r="8069" spans="16:16" x14ac:dyDescent="0.4">
      <c r="P8069" s="25"/>
    </row>
    <row r="8070" spans="16:16" x14ac:dyDescent="0.4">
      <c r="P8070" s="25"/>
    </row>
    <row r="8071" spans="16:16" x14ac:dyDescent="0.4">
      <c r="P8071" s="25"/>
    </row>
    <row r="8072" spans="16:16" x14ac:dyDescent="0.4">
      <c r="P8072" s="25"/>
    </row>
    <row r="8073" spans="16:16" x14ac:dyDescent="0.4">
      <c r="P8073" s="25"/>
    </row>
    <row r="8074" spans="16:16" x14ac:dyDescent="0.4">
      <c r="P8074" s="25"/>
    </row>
    <row r="8075" spans="16:16" x14ac:dyDescent="0.4">
      <c r="P8075" s="25"/>
    </row>
    <row r="8076" spans="16:16" x14ac:dyDescent="0.4">
      <c r="P8076" s="25"/>
    </row>
    <row r="8077" spans="16:16" x14ac:dyDescent="0.4">
      <c r="P8077" s="25"/>
    </row>
    <row r="8078" spans="16:16" x14ac:dyDescent="0.4">
      <c r="P8078" s="25"/>
    </row>
    <row r="8079" spans="16:16" x14ac:dyDescent="0.4">
      <c r="P8079" s="25"/>
    </row>
    <row r="8080" spans="16:16" x14ac:dyDescent="0.4">
      <c r="P8080" s="25"/>
    </row>
    <row r="8081" spans="16:16" x14ac:dyDescent="0.4">
      <c r="P8081" s="25"/>
    </row>
    <row r="8082" spans="16:16" x14ac:dyDescent="0.4">
      <c r="P8082" s="25"/>
    </row>
    <row r="8083" spans="16:16" x14ac:dyDescent="0.4">
      <c r="P8083" s="25"/>
    </row>
    <row r="8084" spans="16:16" x14ac:dyDescent="0.4">
      <c r="P8084" s="25"/>
    </row>
    <row r="8085" spans="16:16" x14ac:dyDescent="0.4">
      <c r="P8085" s="25"/>
    </row>
    <row r="8086" spans="16:16" x14ac:dyDescent="0.4">
      <c r="P8086" s="25"/>
    </row>
    <row r="8087" spans="16:16" x14ac:dyDescent="0.4">
      <c r="P8087" s="25"/>
    </row>
    <row r="8088" spans="16:16" x14ac:dyDescent="0.4">
      <c r="P8088" s="25"/>
    </row>
    <row r="8089" spans="16:16" x14ac:dyDescent="0.4">
      <c r="P8089" s="25"/>
    </row>
    <row r="8090" spans="16:16" x14ac:dyDescent="0.4">
      <c r="P8090" s="25"/>
    </row>
    <row r="8091" spans="16:16" x14ac:dyDescent="0.4">
      <c r="P8091" s="25"/>
    </row>
  </sheetData>
  <pageMargins left="0.5" right="0.5" top="0.5" bottom="0.55000000000000004" header="0.5" footer="0.5"/>
  <pageSetup scale="83" orientation="landscape" horizontalDpi="0" verticalDpi="0" copies="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PartsSale2021</vt:lpstr>
      <vt:lpstr>PartsSale2021!Print_Area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DGerolamo</dc:creator>
  <cp:lastModifiedBy>Steve DGerolamo</cp:lastModifiedBy>
  <dcterms:created xsi:type="dcterms:W3CDTF">2021-12-05T17:51:03Z</dcterms:created>
  <dcterms:modified xsi:type="dcterms:W3CDTF">2022-07-07T12:38:10Z</dcterms:modified>
</cp:coreProperties>
</file>